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25" windowWidth="15480" windowHeight="11640" activeTab="1"/>
  </bookViews>
  <sheets>
    <sheet name="Verantwoording per activiteit" sheetId="1" r:id="rId1"/>
    <sheet name="Berekening vaststelling" sheetId="3" r:id="rId2"/>
  </sheets>
  <definedNames>
    <definedName name="_xlnm._FilterDatabase" localSheetId="1" hidden="1">'Berekening vaststelling'!$A$13:$AL$42</definedName>
    <definedName name="_xlnm.Print_Area" localSheetId="0">'Verantwoording per activiteit'!$A$1:$K$33</definedName>
    <definedName name="_xlnm.Criteria" localSheetId="1">'Berekening vaststelling'!$A$13:$A$42</definedName>
  </definedNames>
  <calcPr calcId="145621"/>
</workbook>
</file>

<file path=xl/calcChain.xml><?xml version="1.0" encoding="utf-8"?>
<calcChain xmlns="http://schemas.openxmlformats.org/spreadsheetml/2006/main">
  <c r="R48" i="3" l="1"/>
  <c r="D13" i="3"/>
  <c r="E13" i="3" s="1"/>
  <c r="F13" i="3" s="1"/>
  <c r="W13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13" i="3"/>
  <c r="E57" i="3"/>
  <c r="J48" i="3"/>
  <c r="G44" i="3"/>
  <c r="C44" i="3"/>
  <c r="E48" i="3" s="1"/>
  <c r="B44" i="3"/>
  <c r="U42" i="3"/>
  <c r="X42" i="3"/>
  <c r="O42" i="3"/>
  <c r="N42" i="3"/>
  <c r="M42" i="3"/>
  <c r="L42" i="3"/>
  <c r="K42" i="3"/>
  <c r="J42" i="3"/>
  <c r="D42" i="3"/>
  <c r="E42" i="3"/>
  <c r="F42" i="3"/>
  <c r="T42" i="3"/>
  <c r="U41" i="3"/>
  <c r="Y41" i="3"/>
  <c r="O41" i="3"/>
  <c r="N41" i="3"/>
  <c r="M41" i="3"/>
  <c r="L41" i="3"/>
  <c r="K41" i="3"/>
  <c r="J41" i="3"/>
  <c r="D41" i="3"/>
  <c r="E41" i="3"/>
  <c r="F41" i="3"/>
  <c r="T41" i="3"/>
  <c r="U40" i="3"/>
  <c r="X40" i="3"/>
  <c r="O40" i="3"/>
  <c r="N40" i="3"/>
  <c r="M40" i="3"/>
  <c r="L40" i="3"/>
  <c r="K40" i="3"/>
  <c r="J40" i="3"/>
  <c r="D40" i="3"/>
  <c r="E40" i="3"/>
  <c r="F40" i="3"/>
  <c r="T40" i="3"/>
  <c r="U39" i="3"/>
  <c r="Y39" i="3"/>
  <c r="O39" i="3"/>
  <c r="N39" i="3"/>
  <c r="M39" i="3"/>
  <c r="L39" i="3"/>
  <c r="K39" i="3"/>
  <c r="J39" i="3"/>
  <c r="D39" i="3"/>
  <c r="E39" i="3"/>
  <c r="F39" i="3"/>
  <c r="U38" i="3"/>
  <c r="X38" i="3"/>
  <c r="O38" i="3"/>
  <c r="N38" i="3"/>
  <c r="M38" i="3"/>
  <c r="L38" i="3"/>
  <c r="K38" i="3"/>
  <c r="J38" i="3"/>
  <c r="D38" i="3"/>
  <c r="E38" i="3"/>
  <c r="F38" i="3"/>
  <c r="T38" i="3"/>
  <c r="U37" i="3"/>
  <c r="Y37" i="3"/>
  <c r="O37" i="3"/>
  <c r="N37" i="3"/>
  <c r="M37" i="3"/>
  <c r="L37" i="3"/>
  <c r="K37" i="3"/>
  <c r="J37" i="3"/>
  <c r="D37" i="3"/>
  <c r="E37" i="3"/>
  <c r="F37" i="3"/>
  <c r="T37" i="3"/>
  <c r="U36" i="3"/>
  <c r="Y36" i="3"/>
  <c r="X36" i="3"/>
  <c r="O36" i="3"/>
  <c r="N36" i="3"/>
  <c r="M36" i="3"/>
  <c r="L36" i="3"/>
  <c r="K36" i="3"/>
  <c r="J36" i="3"/>
  <c r="D36" i="3"/>
  <c r="E36" i="3"/>
  <c r="F36" i="3"/>
  <c r="T36" i="3"/>
  <c r="U35" i="3"/>
  <c r="Y35" i="3"/>
  <c r="O35" i="3"/>
  <c r="N35" i="3"/>
  <c r="M35" i="3"/>
  <c r="AA35" i="3"/>
  <c r="AB35" i="3"/>
  <c r="AK35" i="3"/>
  <c r="L35" i="3"/>
  <c r="K35" i="3"/>
  <c r="J35" i="3"/>
  <c r="D35" i="3"/>
  <c r="E35" i="3"/>
  <c r="F35" i="3"/>
  <c r="U34" i="3"/>
  <c r="Y34" i="3"/>
  <c r="O34" i="3"/>
  <c r="N34" i="3"/>
  <c r="M34" i="3"/>
  <c r="L34" i="3"/>
  <c r="K34" i="3"/>
  <c r="J34" i="3"/>
  <c r="D34" i="3"/>
  <c r="E34" i="3"/>
  <c r="F34" i="3"/>
  <c r="T34" i="3"/>
  <c r="U33" i="3"/>
  <c r="X33" i="3"/>
  <c r="O33" i="3"/>
  <c r="N33" i="3"/>
  <c r="M33" i="3"/>
  <c r="L33" i="3"/>
  <c r="K33" i="3"/>
  <c r="J33" i="3"/>
  <c r="D33" i="3"/>
  <c r="E33" i="3"/>
  <c r="F33" i="3"/>
  <c r="T33" i="3"/>
  <c r="U32" i="3"/>
  <c r="X32" i="3"/>
  <c r="O32" i="3"/>
  <c r="N32" i="3"/>
  <c r="M32" i="3"/>
  <c r="L32" i="3"/>
  <c r="K32" i="3"/>
  <c r="J32" i="3"/>
  <c r="D32" i="3"/>
  <c r="E32" i="3"/>
  <c r="F32" i="3"/>
  <c r="T32" i="3"/>
  <c r="U31" i="3"/>
  <c r="X31" i="3"/>
  <c r="O31" i="3"/>
  <c r="N31" i="3"/>
  <c r="M31" i="3"/>
  <c r="AA31" i="3"/>
  <c r="AB31" i="3"/>
  <c r="AK31" i="3"/>
  <c r="L31" i="3"/>
  <c r="K31" i="3"/>
  <c r="J31" i="3"/>
  <c r="D31" i="3"/>
  <c r="E31" i="3"/>
  <c r="F31" i="3"/>
  <c r="T31" i="3"/>
  <c r="U30" i="3"/>
  <c r="Y30" i="3"/>
  <c r="O30" i="3"/>
  <c r="N30" i="3"/>
  <c r="M30" i="3"/>
  <c r="L30" i="3"/>
  <c r="K30" i="3"/>
  <c r="J30" i="3"/>
  <c r="D30" i="3"/>
  <c r="E30" i="3"/>
  <c r="F30" i="3"/>
  <c r="T30" i="3"/>
  <c r="U29" i="3"/>
  <c r="O29" i="3"/>
  <c r="N29" i="3"/>
  <c r="M29" i="3"/>
  <c r="L29" i="3"/>
  <c r="K29" i="3"/>
  <c r="J29" i="3"/>
  <c r="D29" i="3"/>
  <c r="E29" i="3"/>
  <c r="F29" i="3"/>
  <c r="T29" i="3"/>
  <c r="U28" i="3"/>
  <c r="O28" i="3"/>
  <c r="N28" i="3"/>
  <c r="M28" i="3"/>
  <c r="L28" i="3"/>
  <c r="K28" i="3"/>
  <c r="J28" i="3"/>
  <c r="D28" i="3"/>
  <c r="E28" i="3"/>
  <c r="F28" i="3"/>
  <c r="T28" i="3"/>
  <c r="U27" i="3"/>
  <c r="Y27" i="3"/>
  <c r="O27" i="3"/>
  <c r="N27" i="3"/>
  <c r="M27" i="3"/>
  <c r="L27" i="3"/>
  <c r="K27" i="3"/>
  <c r="J27" i="3"/>
  <c r="D27" i="3"/>
  <c r="E27" i="3"/>
  <c r="F27" i="3"/>
  <c r="T27" i="3"/>
  <c r="U26" i="3"/>
  <c r="Y26" i="3"/>
  <c r="O26" i="3"/>
  <c r="N26" i="3"/>
  <c r="M26" i="3"/>
  <c r="L26" i="3"/>
  <c r="K26" i="3"/>
  <c r="J26" i="3"/>
  <c r="D26" i="3"/>
  <c r="E26" i="3"/>
  <c r="F26" i="3"/>
  <c r="T26" i="3"/>
  <c r="U25" i="3"/>
  <c r="O25" i="3"/>
  <c r="N25" i="3"/>
  <c r="M25" i="3"/>
  <c r="L25" i="3"/>
  <c r="K25" i="3"/>
  <c r="J25" i="3"/>
  <c r="D25" i="3"/>
  <c r="E25" i="3"/>
  <c r="F25" i="3"/>
  <c r="U24" i="3"/>
  <c r="O24" i="3"/>
  <c r="N24" i="3"/>
  <c r="M24" i="3"/>
  <c r="L24" i="3"/>
  <c r="K24" i="3"/>
  <c r="J24" i="3"/>
  <c r="D24" i="3"/>
  <c r="E24" i="3"/>
  <c r="F24" i="3"/>
  <c r="T24" i="3"/>
  <c r="U23" i="3"/>
  <c r="X23" i="3"/>
  <c r="O23" i="3"/>
  <c r="N23" i="3"/>
  <c r="M23" i="3"/>
  <c r="L23" i="3"/>
  <c r="K23" i="3"/>
  <c r="J23" i="3"/>
  <c r="D23" i="3"/>
  <c r="E23" i="3"/>
  <c r="F23" i="3"/>
  <c r="T23" i="3"/>
  <c r="U22" i="3"/>
  <c r="O22" i="3"/>
  <c r="N22" i="3"/>
  <c r="M22" i="3"/>
  <c r="L22" i="3"/>
  <c r="K22" i="3"/>
  <c r="J22" i="3"/>
  <c r="D22" i="3"/>
  <c r="E22" i="3"/>
  <c r="F22" i="3"/>
  <c r="U21" i="3"/>
  <c r="O21" i="3"/>
  <c r="N21" i="3"/>
  <c r="M21" i="3"/>
  <c r="L21" i="3"/>
  <c r="K21" i="3"/>
  <c r="J21" i="3"/>
  <c r="D21" i="3"/>
  <c r="E21" i="3"/>
  <c r="F21" i="3"/>
  <c r="U20" i="3"/>
  <c r="X20" i="3"/>
  <c r="O20" i="3"/>
  <c r="N20" i="3"/>
  <c r="M20" i="3"/>
  <c r="L20" i="3"/>
  <c r="K20" i="3"/>
  <c r="J20" i="3"/>
  <c r="D20" i="3"/>
  <c r="E20" i="3"/>
  <c r="F20" i="3"/>
  <c r="U19" i="3"/>
  <c r="X19" i="3"/>
  <c r="O19" i="3"/>
  <c r="N19" i="3"/>
  <c r="M19" i="3"/>
  <c r="L19" i="3"/>
  <c r="K19" i="3"/>
  <c r="J19" i="3"/>
  <c r="D19" i="3"/>
  <c r="E19" i="3"/>
  <c r="F19" i="3"/>
  <c r="T19" i="3"/>
  <c r="U18" i="3"/>
  <c r="X18" i="3"/>
  <c r="O18" i="3"/>
  <c r="N18" i="3"/>
  <c r="M18" i="3"/>
  <c r="L18" i="3"/>
  <c r="K18" i="3"/>
  <c r="J18" i="3"/>
  <c r="D18" i="3"/>
  <c r="E18" i="3"/>
  <c r="F18" i="3"/>
  <c r="T18" i="3"/>
  <c r="U17" i="3"/>
  <c r="Z17" i="3"/>
  <c r="O17" i="3"/>
  <c r="N17" i="3"/>
  <c r="M17" i="3"/>
  <c r="L17" i="3"/>
  <c r="K17" i="3"/>
  <c r="J17" i="3"/>
  <c r="D17" i="3"/>
  <c r="E17" i="3"/>
  <c r="F17" i="3"/>
  <c r="T17" i="3"/>
  <c r="U16" i="3"/>
  <c r="Y16" i="3" s="1"/>
  <c r="O16" i="3"/>
  <c r="N16" i="3"/>
  <c r="M16" i="3"/>
  <c r="L16" i="3"/>
  <c r="K16" i="3"/>
  <c r="J16" i="3"/>
  <c r="D16" i="3"/>
  <c r="E16" i="3"/>
  <c r="F16" i="3" s="1"/>
  <c r="U15" i="3"/>
  <c r="X15" i="3" s="1"/>
  <c r="O15" i="3"/>
  <c r="N15" i="3"/>
  <c r="M15" i="3"/>
  <c r="L15" i="3"/>
  <c r="K15" i="3"/>
  <c r="J15" i="3"/>
  <c r="D15" i="3"/>
  <c r="E15" i="3" s="1"/>
  <c r="F15" i="3" s="1"/>
  <c r="U14" i="3"/>
  <c r="Y14" i="3" s="1"/>
  <c r="O14" i="3"/>
  <c r="N14" i="3"/>
  <c r="M14" i="3"/>
  <c r="L14" i="3"/>
  <c r="K14" i="3"/>
  <c r="J14" i="3"/>
  <c r="D14" i="3"/>
  <c r="E14" i="3" s="1"/>
  <c r="F14" i="3" s="1"/>
  <c r="T14" i="3" s="1"/>
  <c r="U13" i="3"/>
  <c r="Y13" i="3" s="1"/>
  <c r="O13" i="3"/>
  <c r="N13" i="3"/>
  <c r="M13" i="3"/>
  <c r="L13" i="3"/>
  <c r="K13" i="3"/>
  <c r="J13" i="3"/>
  <c r="G5" i="3"/>
  <c r="G4" i="3"/>
  <c r="G3" i="3"/>
  <c r="G2" i="3"/>
  <c r="G29" i="1"/>
  <c r="G28" i="1"/>
  <c r="G20" i="1"/>
  <c r="G19" i="1"/>
  <c r="G12" i="1"/>
  <c r="G11" i="1"/>
  <c r="D11" i="1"/>
  <c r="D13" i="1"/>
  <c r="D15" i="1"/>
  <c r="D28" i="1"/>
  <c r="D30" i="1"/>
  <c r="D32" i="1"/>
  <c r="D19" i="1"/>
  <c r="D21" i="1"/>
  <c r="D23" i="1"/>
  <c r="K11" i="1"/>
  <c r="K13" i="1"/>
  <c r="K15" i="1"/>
  <c r="K19" i="1"/>
  <c r="K21" i="1"/>
  <c r="K23" i="1"/>
  <c r="K28" i="1"/>
  <c r="K30" i="1"/>
  <c r="K32" i="1"/>
  <c r="H15" i="1"/>
  <c r="H23" i="1"/>
  <c r="H32" i="1"/>
  <c r="Y32" i="3"/>
  <c r="Z15" i="3"/>
  <c r="Z13" i="3"/>
  <c r="Y33" i="3"/>
  <c r="X34" i="3"/>
  <c r="AA40" i="3"/>
  <c r="AB40" i="3"/>
  <c r="AK40" i="3"/>
  <c r="Y42" i="3"/>
  <c r="AC22" i="3"/>
  <c r="AD22" i="3"/>
  <c r="AH22" i="3"/>
  <c r="AA23" i="3"/>
  <c r="AB23" i="3"/>
  <c r="AK23" i="3"/>
  <c r="X37" i="3"/>
  <c r="AE17" i="3"/>
  <c r="AL17" i="3"/>
  <c r="X41" i="3"/>
  <c r="AE42" i="3"/>
  <c r="AL42" i="3"/>
  <c r="AC41" i="3"/>
  <c r="AD41" i="3"/>
  <c r="AH41" i="3"/>
  <c r="AC37" i="3"/>
  <c r="AD37" i="3"/>
  <c r="AH37" i="3"/>
  <c r="Y19" i="3"/>
  <c r="AC28" i="3"/>
  <c r="AD28" i="3"/>
  <c r="AH28" i="3"/>
  <c r="AC29" i="3"/>
  <c r="AD29" i="3"/>
  <c r="AH29" i="3"/>
  <c r="AE31" i="3"/>
  <c r="AL31" i="3"/>
  <c r="AA36" i="3"/>
  <c r="AB36" i="3"/>
  <c r="AK36" i="3"/>
  <c r="AA20" i="3"/>
  <c r="AB20" i="3"/>
  <c r="AK20" i="3"/>
  <c r="X27" i="3"/>
  <c r="Y20" i="3"/>
  <c r="P36" i="3"/>
  <c r="R36" i="3"/>
  <c r="AG36" i="3"/>
  <c r="AJ36" i="3"/>
  <c r="Y23" i="3"/>
  <c r="AA27" i="3"/>
  <c r="AB27" i="3"/>
  <c r="AK27" i="3"/>
  <c r="P28" i="3"/>
  <c r="R28" i="3"/>
  <c r="AA32" i="3"/>
  <c r="AB32" i="3"/>
  <c r="AK32" i="3"/>
  <c r="X35" i="3"/>
  <c r="AC38" i="3"/>
  <c r="AD38" i="3"/>
  <c r="AH38" i="3"/>
  <c r="Y38" i="3"/>
  <c r="AC23" i="3"/>
  <c r="AD23" i="3"/>
  <c r="AH23" i="3"/>
  <c r="AA17" i="3"/>
  <c r="AB17" i="3"/>
  <c r="AK17" i="3"/>
  <c r="AC42" i="3"/>
  <c r="AD42" i="3"/>
  <c r="AH42" i="3"/>
  <c r="AC30" i="3"/>
  <c r="AD30" i="3"/>
  <c r="AH30" i="3"/>
  <c r="AC18" i="3"/>
  <c r="AD18" i="3"/>
  <c r="AH18" i="3"/>
  <c r="AE26" i="3"/>
  <c r="AL26" i="3"/>
  <c r="P32" i="3"/>
  <c r="Q32" i="3"/>
  <c r="AF32" i="3"/>
  <c r="AI32" i="3"/>
  <c r="Y40" i="3"/>
  <c r="AC17" i="3"/>
  <c r="AD17" i="3"/>
  <c r="AH17" i="3"/>
  <c r="Y31" i="3"/>
  <c r="X30" i="3"/>
  <c r="T22" i="3"/>
  <c r="AE22" i="3"/>
  <c r="AL22" i="3"/>
  <c r="P22" i="3"/>
  <c r="Z14" i="3"/>
  <c r="T20" i="3"/>
  <c r="AE20" i="3"/>
  <c r="AL20" i="3"/>
  <c r="P20" i="3"/>
  <c r="AA37" i="3"/>
  <c r="AB37" i="3"/>
  <c r="AK37" i="3"/>
  <c r="P37" i="3"/>
  <c r="Q37" i="3"/>
  <c r="X17" i="3"/>
  <c r="Y17" i="3"/>
  <c r="Y24" i="3"/>
  <c r="X24" i="3"/>
  <c r="Y25" i="3"/>
  <c r="X25" i="3"/>
  <c r="X29" i="3"/>
  <c r="Y29" i="3"/>
  <c r="AC26" i="3"/>
  <c r="AD26" i="3"/>
  <c r="AH26" i="3"/>
  <c r="P18" i="3"/>
  <c r="R18" i="3"/>
  <c r="AA24" i="3"/>
  <c r="AB24" i="3"/>
  <c r="AK24" i="3"/>
  <c r="T25" i="3"/>
  <c r="AE25" i="3"/>
  <c r="AL25" i="3"/>
  <c r="P25" i="3"/>
  <c r="Q28" i="3"/>
  <c r="AA16" i="3"/>
  <c r="AB16" i="3" s="1"/>
  <c r="AK16" i="3" s="1"/>
  <c r="P17" i="3"/>
  <c r="R17" i="3"/>
  <c r="AC21" i="3"/>
  <c r="AD21" i="3"/>
  <c r="AH21" i="3"/>
  <c r="AA22" i="3"/>
  <c r="AB22" i="3"/>
  <c r="AK22" i="3"/>
  <c r="P26" i="3"/>
  <c r="Q26" i="3"/>
  <c r="AE27" i="3"/>
  <c r="AL27" i="3"/>
  <c r="AA28" i="3"/>
  <c r="AB28" i="3"/>
  <c r="AK28" i="3"/>
  <c r="AE29" i="3"/>
  <c r="AL29" i="3"/>
  <c r="AA29" i="3"/>
  <c r="AB29" i="3"/>
  <c r="AK29" i="3"/>
  <c r="AE30" i="3"/>
  <c r="AL30" i="3"/>
  <c r="P30" i="3"/>
  <c r="Q30" i="3"/>
  <c r="AF30" i="3"/>
  <c r="AI30" i="3"/>
  <c r="P31" i="3"/>
  <c r="R31" i="3"/>
  <c r="AA33" i="3"/>
  <c r="AB33" i="3"/>
  <c r="AK33" i="3"/>
  <c r="P34" i="3"/>
  <c r="R34" i="3"/>
  <c r="AG34" i="3"/>
  <c r="AJ34" i="3"/>
  <c r="AC33" i="3"/>
  <c r="AD33" i="3"/>
  <c r="AH33" i="3"/>
  <c r="AC25" i="3"/>
  <c r="AD25" i="3"/>
  <c r="AH25" i="3"/>
  <c r="Y18" i="3"/>
  <c r="AE19" i="3"/>
  <c r="AL19" i="3"/>
  <c r="AA19" i="3"/>
  <c r="AB19" i="3"/>
  <c r="AK19" i="3"/>
  <c r="AA21" i="3"/>
  <c r="AB21" i="3"/>
  <c r="AK21" i="3"/>
  <c r="AE33" i="3"/>
  <c r="AL33" i="3"/>
  <c r="AC34" i="3"/>
  <c r="AD34" i="3"/>
  <c r="AH34" i="3"/>
  <c r="AA39" i="3"/>
  <c r="AB39" i="3"/>
  <c r="AK39" i="3"/>
  <c r="AE40" i="3"/>
  <c r="AL40" i="3"/>
  <c r="AC40" i="3"/>
  <c r="AD40" i="3"/>
  <c r="AH40" i="3"/>
  <c r="AC36" i="3"/>
  <c r="AD36" i="3"/>
  <c r="AH36" i="3"/>
  <c r="AC32" i="3"/>
  <c r="AD32" i="3"/>
  <c r="AH32" i="3"/>
  <c r="AC20" i="3"/>
  <c r="AD20" i="3"/>
  <c r="AH20" i="3"/>
  <c r="AA34" i="3"/>
  <c r="AB34" i="3"/>
  <c r="AK34" i="3"/>
  <c r="AC39" i="3"/>
  <c r="AD39" i="3"/>
  <c r="AH39" i="3"/>
  <c r="AC31" i="3"/>
  <c r="AD31" i="3"/>
  <c r="AH31" i="3"/>
  <c r="Q18" i="3"/>
  <c r="AF18" i="3"/>
  <c r="AI18" i="3"/>
  <c r="T35" i="3"/>
  <c r="AE35" i="3"/>
  <c r="AL35" i="3"/>
  <c r="P35" i="3"/>
  <c r="T21" i="3"/>
  <c r="AE21" i="3"/>
  <c r="AL21" i="3"/>
  <c r="P21" i="3"/>
  <c r="X21" i="3"/>
  <c r="Y21" i="3"/>
  <c r="AE34" i="3"/>
  <c r="AL34" i="3"/>
  <c r="AE37" i="3"/>
  <c r="AL37" i="3"/>
  <c r="AA38" i="3"/>
  <c r="AB38" i="3"/>
  <c r="AK38" i="3"/>
  <c r="AE41" i="3"/>
  <c r="AL41" i="3"/>
  <c r="AA42" i="3"/>
  <c r="AB42" i="3"/>
  <c r="AK42" i="3"/>
  <c r="AC19" i="3"/>
  <c r="AD19" i="3"/>
  <c r="AH19" i="3"/>
  <c r="P41" i="3"/>
  <c r="X39" i="3"/>
  <c r="X26" i="3"/>
  <c r="AE18" i="3"/>
  <c r="AL18" i="3"/>
  <c r="P19" i="3"/>
  <c r="X22" i="3"/>
  <c r="Y22" i="3"/>
  <c r="AA26" i="3"/>
  <c r="AB26" i="3"/>
  <c r="AK26" i="3"/>
  <c r="AE28" i="3"/>
  <c r="AL28" i="3"/>
  <c r="AA30" i="3"/>
  <c r="AB30" i="3"/>
  <c r="AK30" i="3"/>
  <c r="AE32" i="3"/>
  <c r="AL32" i="3"/>
  <c r="P33" i="3"/>
  <c r="AE36" i="3"/>
  <c r="AL36" i="3"/>
  <c r="T39" i="3"/>
  <c r="AE39" i="3"/>
  <c r="AL39" i="3"/>
  <c r="P39" i="3"/>
  <c r="P40" i="3"/>
  <c r="AA41" i="3"/>
  <c r="AB41" i="3"/>
  <c r="AK41" i="3"/>
  <c r="P42" i="3"/>
  <c r="AC24" i="3"/>
  <c r="AD24" i="3"/>
  <c r="AH24" i="3"/>
  <c r="P27" i="3"/>
  <c r="P24" i="3"/>
  <c r="P29" i="3"/>
  <c r="P38" i="3"/>
  <c r="AE23" i="3"/>
  <c r="AL23" i="3"/>
  <c r="P23" i="3"/>
  <c r="AA25" i="3"/>
  <c r="AB25" i="3"/>
  <c r="AK25" i="3"/>
  <c r="Y28" i="3"/>
  <c r="X28" i="3"/>
  <c r="AC35" i="3"/>
  <c r="AD35" i="3"/>
  <c r="AH35" i="3"/>
  <c r="AE24" i="3"/>
  <c r="AL24" i="3"/>
  <c r="AC27" i="3"/>
  <c r="AD27" i="3"/>
  <c r="AH27" i="3"/>
  <c r="AA18" i="3"/>
  <c r="AB18" i="3"/>
  <c r="AK18" i="3"/>
  <c r="AE38" i="3"/>
  <c r="AL38" i="3"/>
  <c r="Q36" i="3"/>
  <c r="AF36" i="3"/>
  <c r="AI36" i="3"/>
  <c r="AF26" i="3"/>
  <c r="AI26" i="3"/>
  <c r="AF37" i="3"/>
  <c r="AI37" i="3"/>
  <c r="AG28" i="3"/>
  <c r="AJ28" i="3"/>
  <c r="R32" i="3"/>
  <c r="AG32" i="3"/>
  <c r="AJ32" i="3"/>
  <c r="R30" i="3"/>
  <c r="AG30" i="3"/>
  <c r="AJ30" i="3"/>
  <c r="AG31" i="3"/>
  <c r="AJ31" i="3"/>
  <c r="Q31" i="3"/>
  <c r="AF31" i="3"/>
  <c r="AI31" i="3"/>
  <c r="R37" i="3"/>
  <c r="AG37" i="3"/>
  <c r="AJ37" i="3"/>
  <c r="Q17" i="3"/>
  <c r="AF17" i="3"/>
  <c r="AI17" i="3"/>
  <c r="Q34" i="3"/>
  <c r="AF34" i="3"/>
  <c r="AI34" i="3"/>
  <c r="AG18" i="3"/>
  <c r="AJ18" i="3"/>
  <c r="AF28" i="3"/>
  <c r="AI28" i="3"/>
  <c r="R26" i="3"/>
  <c r="AG26" i="3"/>
  <c r="AJ26" i="3"/>
  <c r="Q25" i="3"/>
  <c r="AF25" i="3"/>
  <c r="AI25" i="3"/>
  <c r="R25" i="3"/>
  <c r="AG25" i="3"/>
  <c r="AJ25" i="3"/>
  <c r="R20" i="3"/>
  <c r="AG20" i="3"/>
  <c r="AJ20" i="3"/>
  <c r="Q20" i="3"/>
  <c r="AF20" i="3"/>
  <c r="AI20" i="3"/>
  <c r="R22" i="3"/>
  <c r="AG22" i="3"/>
  <c r="AJ22" i="3"/>
  <c r="Q22" i="3"/>
  <c r="AF22" i="3"/>
  <c r="AI22" i="3"/>
  <c r="AG17" i="3"/>
  <c r="AJ17" i="3"/>
  <c r="Q39" i="3"/>
  <c r="AF39" i="3"/>
  <c r="AI39" i="3"/>
  <c r="R39" i="3"/>
  <c r="AG39" i="3"/>
  <c r="AJ39" i="3"/>
  <c r="Q33" i="3"/>
  <c r="AF33" i="3"/>
  <c r="AI33" i="3"/>
  <c r="R33" i="3"/>
  <c r="AG33" i="3"/>
  <c r="AJ33" i="3"/>
  <c r="R42" i="3"/>
  <c r="AG42" i="3"/>
  <c r="AJ42" i="3"/>
  <c r="Q42" i="3"/>
  <c r="AF42" i="3"/>
  <c r="AI42" i="3"/>
  <c r="Q21" i="3"/>
  <c r="AF21" i="3"/>
  <c r="AI21" i="3"/>
  <c r="R21" i="3"/>
  <c r="AG21" i="3"/>
  <c r="AJ21" i="3"/>
  <c r="Q29" i="3"/>
  <c r="AF29" i="3"/>
  <c r="AI29" i="3"/>
  <c r="R29" i="3"/>
  <c r="AG29" i="3"/>
  <c r="AJ29" i="3"/>
  <c r="R27" i="3"/>
  <c r="AG27" i="3"/>
  <c r="AJ27" i="3"/>
  <c r="Q27" i="3"/>
  <c r="AF27" i="3"/>
  <c r="AI27" i="3"/>
  <c r="R19" i="3"/>
  <c r="AG19" i="3"/>
  <c r="AJ19" i="3"/>
  <c r="Q19" i="3"/>
  <c r="AF19" i="3"/>
  <c r="AI19" i="3"/>
  <c r="Q38" i="3"/>
  <c r="AF38" i="3"/>
  <c r="AI38" i="3"/>
  <c r="R38" i="3"/>
  <c r="AG38" i="3"/>
  <c r="AJ38" i="3"/>
  <c r="Q41" i="3"/>
  <c r="AF41" i="3"/>
  <c r="AI41" i="3"/>
  <c r="R41" i="3"/>
  <c r="AG41" i="3"/>
  <c r="AJ41" i="3"/>
  <c r="Q23" i="3"/>
  <c r="AF23" i="3"/>
  <c r="AI23" i="3"/>
  <c r="R23" i="3"/>
  <c r="AG23" i="3"/>
  <c r="AJ23" i="3"/>
  <c r="Q24" i="3"/>
  <c r="AF24" i="3"/>
  <c r="AI24" i="3"/>
  <c r="R24" i="3"/>
  <c r="AG24" i="3"/>
  <c r="AJ24" i="3"/>
  <c r="R40" i="3"/>
  <c r="AG40" i="3"/>
  <c r="AJ40" i="3"/>
  <c r="Q40" i="3"/>
  <c r="AF40" i="3"/>
  <c r="AI40" i="3"/>
  <c r="Q35" i="3"/>
  <c r="AF35" i="3"/>
  <c r="AI35" i="3"/>
  <c r="R35" i="3"/>
  <c r="AG35" i="3"/>
  <c r="AJ35" i="3"/>
  <c r="AC14" i="3" l="1"/>
  <c r="AD14" i="3" s="1"/>
  <c r="AH14" i="3" s="1"/>
  <c r="AA15" i="3"/>
  <c r="AB15" i="3" s="1"/>
  <c r="AK15" i="3" s="1"/>
  <c r="Y15" i="3"/>
  <c r="X14" i="3"/>
  <c r="AA14" i="3"/>
  <c r="AB14" i="3" s="1"/>
  <c r="AK14" i="3" s="1"/>
  <c r="AA13" i="3"/>
  <c r="AB13" i="3" s="1"/>
  <c r="AK13" i="3" s="1"/>
  <c r="AC16" i="3"/>
  <c r="AD16" i="3" s="1"/>
  <c r="AH16" i="3" s="1"/>
  <c r="AE14" i="3"/>
  <c r="AL14" i="3" s="1"/>
  <c r="P14" i="3"/>
  <c r="Q14" i="3" s="1"/>
  <c r="AC15" i="3"/>
  <c r="AD15" i="3" s="1"/>
  <c r="AH15" i="3" s="1"/>
  <c r="T16" i="3"/>
  <c r="AE16" i="3" s="1"/>
  <c r="AL16" i="3" s="1"/>
  <c r="P16" i="3"/>
  <c r="X16" i="3"/>
  <c r="Z16" i="3"/>
  <c r="P15" i="3"/>
  <c r="T15" i="3"/>
  <c r="AE15" i="3" s="1"/>
  <c r="AL15" i="3" s="1"/>
  <c r="R14" i="3"/>
  <c r="AG14" i="3" s="1"/>
  <c r="AJ14" i="3" s="1"/>
  <c r="X13" i="3"/>
  <c r="T13" i="3"/>
  <c r="AE13" i="3" s="1"/>
  <c r="AL13" i="3" s="1"/>
  <c r="P13" i="3"/>
  <c r="C48" i="3"/>
  <c r="AC13" i="3"/>
  <c r="AD13" i="3" s="1"/>
  <c r="AH13" i="3" s="1"/>
  <c r="AK44" i="3" l="1"/>
  <c r="E50" i="3" s="1"/>
  <c r="AF14" i="3"/>
  <c r="AI14" i="3" s="1"/>
  <c r="AL44" i="3"/>
  <c r="AH44" i="3"/>
  <c r="C49" i="3" s="1"/>
  <c r="C50" i="3" s="1"/>
  <c r="R16" i="3"/>
  <c r="AG16" i="3" s="1"/>
  <c r="AJ16" i="3" s="1"/>
  <c r="Q16" i="3"/>
  <c r="AF16" i="3" s="1"/>
  <c r="AI16" i="3" s="1"/>
  <c r="Q15" i="3"/>
  <c r="AF15" i="3" s="1"/>
  <c r="AI15" i="3" s="1"/>
  <c r="R15" i="3"/>
  <c r="AG15" i="3" s="1"/>
  <c r="AJ15" i="3" s="1"/>
  <c r="R13" i="3"/>
  <c r="Q13" i="3"/>
  <c r="C56" i="3" l="1"/>
  <c r="E49" i="3"/>
  <c r="AG13" i="3"/>
  <c r="AJ13" i="3" s="1"/>
  <c r="AJ44" i="3" s="1"/>
  <c r="J50" i="3" s="1"/>
  <c r="R44" i="3"/>
  <c r="R50" i="3" s="1"/>
  <c r="Q44" i="3"/>
  <c r="R49" i="3" s="1"/>
  <c r="AF13" i="3"/>
  <c r="AI13" i="3" s="1"/>
  <c r="AI44" i="3" s="1"/>
  <c r="J49" i="3" s="1"/>
  <c r="R51" i="3" l="1"/>
  <c r="R54" i="3" s="1"/>
  <c r="R56" i="3" s="1"/>
  <c r="R59" i="3" s="1"/>
  <c r="J51" i="3"/>
  <c r="J54" i="3" s="1"/>
  <c r="J59" i="3" l="1"/>
  <c r="G56" i="3"/>
  <c r="J56" i="3"/>
  <c r="E56" i="3"/>
  <c r="E58" i="3" s="1"/>
  <c r="E60" i="3" s="1"/>
  <c r="A60" i="3"/>
</calcChain>
</file>

<file path=xl/sharedStrings.xml><?xml version="1.0" encoding="utf-8"?>
<sst xmlns="http://schemas.openxmlformats.org/spreadsheetml/2006/main" count="188" uniqueCount="92">
  <si>
    <t>Financiële verantwoording behorende bij aanvraag tot vaststelling van de subsidie voor:</t>
  </si>
  <si>
    <t>Subsidieaanvrager</t>
  </si>
  <si>
    <t>Periode</t>
  </si>
  <si>
    <t>Verleningsnummer</t>
  </si>
  <si>
    <t>uren</t>
  </si>
  <si>
    <t>bedrag</t>
  </si>
  <si>
    <t>Realisatie</t>
  </si>
  <si>
    <t>Begroting</t>
  </si>
  <si>
    <t>Totaal activiteit</t>
  </si>
  <si>
    <t>Activiteit specifieke opbrengsten</t>
  </si>
  <si>
    <t>Activiteit-specifieke opbrengsten</t>
  </si>
  <si>
    <t>Contactpersoon</t>
  </si>
  <si>
    <t>Inzet medewerkers</t>
  </si>
  <si>
    <t>Project 1: ….</t>
  </si>
  <si>
    <t>Activiteit 1:</t>
  </si>
  <si>
    <t>(omschrijving)</t>
  </si>
  <si>
    <t>Activiteit 2:</t>
  </si>
  <si>
    <t>Activiteit 3:</t>
  </si>
  <si>
    <t>Overige activiteitgebonden kosten</t>
  </si>
  <si>
    <t>Integrale uurprijs</t>
  </si>
  <si>
    <t>Project 2: ….</t>
  </si>
  <si>
    <t>per uur</t>
  </si>
  <si>
    <t xml:space="preserve"> </t>
  </si>
  <si>
    <t>Subsidieverlening</t>
  </si>
  <si>
    <t>Vaststelling</t>
  </si>
  <si>
    <t>PNH</t>
  </si>
  <si>
    <t>Percentage</t>
  </si>
  <si>
    <t>Bedrag</t>
  </si>
  <si>
    <t>Overige</t>
  </si>
  <si>
    <t>Perc.</t>
  </si>
  <si>
    <t>Org.</t>
  </si>
  <si>
    <t>Activiteit</t>
  </si>
  <si>
    <t>Subsidie</t>
  </si>
  <si>
    <t>Subsidie PNH</t>
  </si>
  <si>
    <t>Dotatie Eg</t>
  </si>
  <si>
    <t>Onttrekking Eg</t>
  </si>
  <si>
    <t xml:space="preserve">Vaststelling </t>
  </si>
  <si>
    <t>nee</t>
  </si>
  <si>
    <t>ALS NEG</t>
  </si>
  <si>
    <t>jadeel, zonder 10%</t>
  </si>
  <si>
    <t>bijdrage PNH</t>
  </si>
  <si>
    <t>Dotatie EG</t>
  </si>
  <si>
    <t>Onttrek EG</t>
  </si>
  <si>
    <t>Totaal VAST</t>
  </si>
  <si>
    <t>10% afwijking</t>
  </si>
  <si>
    <t>Onttrek Eg</t>
  </si>
  <si>
    <t>Tot DOT EG</t>
  </si>
  <si>
    <t>Tot ONT EG</t>
  </si>
  <si>
    <t>dot EG</t>
  </si>
  <si>
    <t>ont EG</t>
  </si>
  <si>
    <t>inclusief subsidie derden</t>
  </si>
  <si>
    <t>Totaal</t>
  </si>
  <si>
    <t>Egalisatiereserve</t>
  </si>
  <si>
    <t>dotatie</t>
  </si>
  <si>
    <t>onttrekking</t>
  </si>
  <si>
    <t>Overige dekking</t>
  </si>
  <si>
    <t>Verleende subsidie</t>
  </si>
  <si>
    <t>….</t>
  </si>
  <si>
    <t>ja</t>
  </si>
  <si>
    <t>deels</t>
  </si>
  <si>
    <t>Uitgevoerd</t>
  </si>
  <si>
    <t>Ontvangen voorschot</t>
  </si>
  <si>
    <t>Verschil verlening - vaststelling</t>
  </si>
  <si>
    <t>Verlening</t>
  </si>
  <si>
    <t>Etcetera…</t>
  </si>
  <si>
    <t>Stand Egalisatiereserve</t>
  </si>
  <si>
    <t>Let op: deze berekening betreft slechts een indicatie van de berekening van de vaststelling. Uw aanvraag tot vaststelling wordt door de provincie gecontroleerd en indien nodig opnieuw berekend. De vaststellingsbeschikking die u ontvangt geeft de definitieve vaststelling weer, en kan dus afwijken van de berekening in dit format.</t>
  </si>
  <si>
    <t>Hulp voor kolom F, nul als B=0 en Fout als C&gt;B</t>
  </si>
  <si>
    <t>geldige waarden voor kolom H</t>
  </si>
  <si>
    <t>Nee kolom: van toepassing als activiteit niet uitgevoerd</t>
  </si>
  <si>
    <t>deels kolom: van toepassing als activiteit deels is uitgevoerd</t>
  </si>
  <si>
    <t>Verschil begroting realisatie</t>
  </si>
  <si>
    <t>Verschil beg-rea PNH</t>
  </si>
  <si>
    <t>Vaststelling gelijk aan verlening</t>
  </si>
  <si>
    <t xml:space="preserve">Overige dekking: </t>
  </si>
  <si>
    <t>realisatie totaal - PNH dekking van realisatie</t>
  </si>
  <si>
    <t>x</t>
  </si>
  <si>
    <t>Totaal Overige dekking</t>
  </si>
  <si>
    <t>Verschil verl - vast</t>
  </si>
  <si>
    <t>Verschil verl. Vast</t>
  </si>
  <si>
    <t>Totaal verschil</t>
  </si>
  <si>
    <t>Vaststelling subsidie</t>
  </si>
  <si>
    <t>Verschil</t>
  </si>
  <si>
    <t>Egalisatiereserve meer dan 10% van subsidiebedrag?</t>
  </si>
  <si>
    <t>(maximaal 10% van hoogte subsidieverlening)</t>
  </si>
  <si>
    <t>Totaal vaststelling subsidie</t>
  </si>
  <si>
    <t>te verrekenen</t>
  </si>
  <si>
    <t>jadeel met 10%</t>
  </si>
  <si>
    <t>Verschil verlening vaststelling = terugvorderen</t>
  </si>
  <si>
    <t>bij kolom T</t>
  </si>
  <si>
    <t>stand per 1-1-2012</t>
  </si>
  <si>
    <t>Stand egalisatiereserve per 31-12-2012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</si>
</sst>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"/>
    <numFmt numFmtId="165" formatCode="&quot;€&quot;\ #,##0_-"/>
  </numFmts>
  <fonts count="19" x14ac:knownFonts="1">
    <font>
      <sz val="10"/>
      <name val="Arial"/>
    </font>
    <font>
      <sz val="10"/>
      <name val="Arial"/>
    </font>
    <font>
      <sz val="10"/>
      <name val="Palatino Linotype"/>
      <family val="1"/>
    </font>
    <font>
      <b/>
      <i/>
      <sz val="12"/>
      <name val="Palatino Linotype"/>
      <family val="1"/>
    </font>
    <font>
      <sz val="8"/>
      <name val="Arial"/>
    </font>
    <font>
      <i/>
      <sz val="10"/>
      <name val="Palatino Linotype"/>
      <family val="1"/>
    </font>
    <font>
      <b/>
      <sz val="10"/>
      <name val="Palatino Linotype"/>
      <family val="1"/>
    </font>
    <font>
      <b/>
      <sz val="12"/>
      <name val="Palatino Linotype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"/>
      <family val="2"/>
    </font>
    <font>
      <b/>
      <sz val="11"/>
      <name val="Palatino Linotype"/>
      <family val="1"/>
    </font>
    <font>
      <i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2" fillId="0" borderId="4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right"/>
    </xf>
    <xf numFmtId="0" fontId="6" fillId="0" borderId="1" xfId="0" applyFont="1" applyBorder="1"/>
    <xf numFmtId="0" fontId="6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4" xfId="0" applyNumberFormat="1" applyFont="1" applyBorder="1"/>
    <xf numFmtId="165" fontId="2" fillId="0" borderId="3" xfId="0" applyNumberFormat="1" applyFont="1" applyBorder="1"/>
    <xf numFmtId="165" fontId="6" fillId="0" borderId="1" xfId="0" applyNumberFormat="1" applyFont="1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right"/>
    </xf>
    <xf numFmtId="165" fontId="6" fillId="0" borderId="0" xfId="0" applyNumberFormat="1" applyFont="1" applyBorder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9" fontId="1" fillId="0" borderId="0" xfId="0" applyNumberFormat="1" applyFont="1" applyAlignment="1">
      <alignment horizontal="left"/>
    </xf>
    <xf numFmtId="165" fontId="0" fillId="3" borderId="0" xfId="0" applyNumberFormat="1" applyFill="1" applyAlignment="1">
      <alignment horizontal="left"/>
    </xf>
    <xf numFmtId="165" fontId="0" fillId="4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wrapText="1"/>
    </xf>
    <xf numFmtId="165" fontId="8" fillId="0" borderId="0" xfId="0" applyNumberFormat="1" applyFont="1" applyAlignment="1">
      <alignment horizontal="left"/>
    </xf>
    <xf numFmtId="165" fontId="8" fillId="4" borderId="0" xfId="0" applyNumberFormat="1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5" xfId="0" applyBorder="1" applyAlignment="1"/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6" fillId="5" borderId="7" xfId="0" applyFont="1" applyFill="1" applyBorder="1" applyAlignment="1">
      <alignment horizontal="center"/>
    </xf>
    <xf numFmtId="165" fontId="2" fillId="5" borderId="8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left"/>
    </xf>
    <xf numFmtId="0" fontId="0" fillId="5" borderId="9" xfId="0" applyFill="1" applyBorder="1" applyAlignment="1">
      <alignment horizontal="left"/>
    </xf>
    <xf numFmtId="0" fontId="0" fillId="5" borderId="10" xfId="0" applyFill="1" applyBorder="1" applyAlignment="1">
      <alignment horizontal="left"/>
    </xf>
    <xf numFmtId="165" fontId="1" fillId="5" borderId="0" xfId="0" applyNumberFormat="1" applyFont="1" applyFill="1" applyAlignment="1">
      <alignment horizontal="left"/>
    </xf>
    <xf numFmtId="164" fontId="0" fillId="5" borderId="0" xfId="0" applyNumberFormat="1" applyFill="1" applyAlignment="1">
      <alignment horizontal="left"/>
    </xf>
    <xf numFmtId="0" fontId="2" fillId="5" borderId="7" xfId="0" applyFont="1" applyFill="1" applyBorder="1"/>
    <xf numFmtId="0" fontId="2" fillId="5" borderId="5" xfId="0" applyFont="1" applyFill="1" applyBorder="1"/>
    <xf numFmtId="0" fontId="2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2" fillId="5" borderId="6" xfId="0" applyFont="1" applyFill="1" applyBorder="1"/>
    <xf numFmtId="0" fontId="2" fillId="5" borderId="9" xfId="0" applyFont="1" applyFill="1" applyBorder="1"/>
    <xf numFmtId="0" fontId="2" fillId="5" borderId="10" xfId="0" applyFont="1" applyFill="1" applyBorder="1"/>
    <xf numFmtId="0" fontId="2" fillId="5" borderId="3" xfId="0" applyFont="1" applyFill="1" applyBorder="1"/>
    <xf numFmtId="165" fontId="2" fillId="5" borderId="4" xfId="0" applyNumberFormat="1" applyFont="1" applyFill="1" applyBorder="1"/>
    <xf numFmtId="165" fontId="2" fillId="5" borderId="3" xfId="0" applyNumberFormat="1" applyFont="1" applyFill="1" applyBorder="1"/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left" vertical="top" wrapText="1"/>
    </xf>
    <xf numFmtId="0" fontId="0" fillId="5" borderId="0" xfId="0" applyFill="1" applyBorder="1" applyAlignment="1">
      <alignment horizontal="left"/>
    </xf>
    <xf numFmtId="0" fontId="2" fillId="0" borderId="9" xfId="0" applyFont="1" applyBorder="1" applyAlignment="1"/>
    <xf numFmtId="0" fontId="0" fillId="5" borderId="6" xfId="0" applyFill="1" applyBorder="1" applyAlignment="1">
      <alignment horizontal="left"/>
    </xf>
    <xf numFmtId="0" fontId="12" fillId="4" borderId="0" xfId="0" applyFont="1" applyFill="1" applyAlignment="1">
      <alignment horizontal="left" wrapText="1"/>
    </xf>
    <xf numFmtId="165" fontId="16" fillId="4" borderId="0" xfId="0" applyNumberFormat="1" applyFont="1" applyFill="1" applyAlignment="1">
      <alignment horizontal="left"/>
    </xf>
    <xf numFmtId="0" fontId="8" fillId="4" borderId="11" xfId="0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165" fontId="8" fillId="4" borderId="13" xfId="0" applyNumberFormat="1" applyFont="1" applyFill="1" applyBorder="1" applyAlignment="1">
      <alignment horizontal="left"/>
    </xf>
    <xf numFmtId="0" fontId="12" fillId="4" borderId="0" xfId="0" applyFont="1" applyFill="1" applyBorder="1" applyAlignment="1">
      <alignment horizontal="left"/>
    </xf>
    <xf numFmtId="165" fontId="12" fillId="4" borderId="0" xfId="0" applyNumberFormat="1" applyFont="1" applyFill="1" applyBorder="1" applyAlignment="1">
      <alignment horizontal="left"/>
    </xf>
    <xf numFmtId="9" fontId="2" fillId="0" borderId="3" xfId="0" applyNumberFormat="1" applyFont="1" applyFill="1" applyBorder="1"/>
    <xf numFmtId="9" fontId="2" fillId="0" borderId="2" xfId="0" applyNumberFormat="1" applyFont="1" applyFill="1" applyBorder="1"/>
    <xf numFmtId="0" fontId="17" fillId="3" borderId="0" xfId="0" applyFont="1" applyFill="1" applyAlignment="1">
      <alignment horizontal="left" wrapText="1"/>
    </xf>
    <xf numFmtId="0" fontId="9" fillId="3" borderId="14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165" fontId="1" fillId="5" borderId="15" xfId="0" applyNumberFormat="1" applyFont="1" applyFill="1" applyBorder="1" applyAlignment="1">
      <alignment horizontal="left"/>
    </xf>
    <xf numFmtId="165" fontId="1" fillId="5" borderId="8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/>
    </xf>
    <xf numFmtId="165" fontId="8" fillId="4" borderId="0" xfId="0" applyNumberFormat="1" applyFont="1" applyFill="1" applyBorder="1" applyAlignment="1">
      <alignment horizontal="left"/>
    </xf>
    <xf numFmtId="0" fontId="8" fillId="6" borderId="16" xfId="0" applyFon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65" fontId="0" fillId="6" borderId="0" xfId="0" applyNumberFormat="1" applyFill="1" applyBorder="1" applyAlignment="1">
      <alignment horizontal="left"/>
    </xf>
    <xf numFmtId="165" fontId="0" fillId="6" borderId="6" xfId="0" applyNumberFormat="1" applyFill="1" applyBorder="1" applyAlignment="1">
      <alignment horizontal="left"/>
    </xf>
    <xf numFmtId="0" fontId="8" fillId="6" borderId="15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/>
    </xf>
    <xf numFmtId="165" fontId="8" fillId="6" borderId="0" xfId="0" applyNumberFormat="1" applyFont="1" applyFill="1" applyBorder="1" applyAlignment="1">
      <alignment horizontal="left"/>
    </xf>
    <xf numFmtId="0" fontId="0" fillId="6" borderId="6" xfId="0" applyFill="1" applyBorder="1" applyAlignment="1">
      <alignment horizontal="left"/>
    </xf>
    <xf numFmtId="0" fontId="15" fillId="6" borderId="0" xfId="0" applyFont="1" applyFill="1" applyBorder="1" applyAlignment="1">
      <alignment horizontal="left"/>
    </xf>
    <xf numFmtId="165" fontId="16" fillId="6" borderId="0" xfId="0" applyNumberFormat="1" applyFont="1" applyFill="1" applyBorder="1" applyAlignment="1">
      <alignment horizontal="left"/>
    </xf>
    <xf numFmtId="0" fontId="15" fillId="6" borderId="15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8" fillId="6" borderId="20" xfId="0" applyFont="1" applyFill="1" applyBorder="1" applyAlignment="1">
      <alignment horizontal="left"/>
    </xf>
    <xf numFmtId="0" fontId="8" fillId="6" borderId="21" xfId="0" applyFont="1" applyFill="1" applyBorder="1" applyAlignment="1">
      <alignment horizontal="left"/>
    </xf>
    <xf numFmtId="165" fontId="8" fillId="6" borderId="22" xfId="0" applyNumberFormat="1" applyFont="1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9" xfId="0" applyFill="1" applyBorder="1" applyAlignment="1">
      <alignment horizontal="left"/>
    </xf>
    <xf numFmtId="165" fontId="0" fillId="6" borderId="23" xfId="0" applyNumberFormat="1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165" fontId="8" fillId="4" borderId="22" xfId="0" applyNumberFormat="1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9" fillId="0" borderId="14" xfId="0" applyFont="1" applyFill="1" applyBorder="1" applyAlignment="1">
      <alignment horizontal="left" vertical="top" wrapText="1"/>
    </xf>
    <xf numFmtId="165" fontId="0" fillId="7" borderId="0" xfId="0" applyNumberFormat="1" applyFill="1" applyAlignment="1">
      <alignment horizontal="left"/>
    </xf>
    <xf numFmtId="0" fontId="0" fillId="7" borderId="0" xfId="0" applyNumberFormat="1" applyFill="1" applyAlignment="1">
      <alignment horizontal="left"/>
    </xf>
    <xf numFmtId="0" fontId="0" fillId="7" borderId="0" xfId="0" applyFill="1" applyAlignment="1">
      <alignment horizontal="left"/>
    </xf>
    <xf numFmtId="164" fontId="12" fillId="5" borderId="0" xfId="0" applyNumberFormat="1" applyFont="1" applyFill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5" borderId="0" xfId="0" applyFill="1" applyAlignment="1">
      <alignment horizontal="center"/>
    </xf>
    <xf numFmtId="0" fontId="13" fillId="0" borderId="0" xfId="0" applyFont="1" applyAlignment="1">
      <alignment wrapText="1"/>
    </xf>
    <xf numFmtId="0" fontId="15" fillId="4" borderId="0" xfId="0" applyFont="1" applyFill="1" applyAlignment="1">
      <alignment horizontal="left" wrapText="1"/>
    </xf>
    <xf numFmtId="0" fontId="14" fillId="6" borderId="15" xfId="0" applyFont="1" applyFill="1" applyBorder="1" applyAlignment="1">
      <alignment horizontal="left" wrapText="1"/>
    </xf>
    <xf numFmtId="0" fontId="14" fillId="6" borderId="0" xfId="0" applyFont="1" applyFill="1" applyBorder="1" applyAlignment="1">
      <alignment horizontal="left" wrapText="1"/>
    </xf>
    <xf numFmtId="0" fontId="2" fillId="0" borderId="15" xfId="0" applyFont="1" applyBorder="1" applyAlignment="1"/>
    <xf numFmtId="0" fontId="0" fillId="0" borderId="0" xfId="0" applyBorder="1" applyAlignment="1"/>
    <xf numFmtId="0" fontId="2" fillId="0" borderId="16" xfId="0" applyFont="1" applyBorder="1" applyAlignment="1"/>
    <xf numFmtId="0" fontId="0" fillId="0" borderId="7" xfId="0" applyBorder="1" applyAlignment="1"/>
    <xf numFmtId="0" fontId="6" fillId="0" borderId="1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6" xfId="0" applyBorder="1" applyAlignment="1"/>
    <xf numFmtId="0" fontId="10" fillId="0" borderId="0" xfId="0" applyFont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10" fillId="4" borderId="0" xfId="0" applyFont="1" applyFill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K35"/>
  <sheetViews>
    <sheetView workbookViewId="0"/>
  </sheetViews>
  <sheetFormatPr defaultRowHeight="15" x14ac:dyDescent="0.3"/>
  <cols>
    <col min="1" max="1" width="45.7109375" style="1" customWidth="1"/>
    <col min="2" max="2" width="3.85546875" style="6" customWidth="1"/>
    <col min="3" max="3" width="9.140625" style="1"/>
    <col min="4" max="4" width="14.5703125" style="1" customWidth="1"/>
    <col min="5" max="5" width="2.5703125" style="1" customWidth="1"/>
    <col min="6" max="6" width="9.140625" style="1"/>
    <col min="7" max="7" width="9.7109375" style="1" customWidth="1"/>
    <col min="8" max="8" width="14.5703125" style="1" customWidth="1"/>
    <col min="9" max="9" width="2.5703125" style="1" customWidth="1"/>
    <col min="10" max="10" width="9.140625" style="1"/>
    <col min="11" max="11" width="14.5703125" style="1" customWidth="1"/>
    <col min="12" max="16384" width="9.140625" style="1"/>
  </cols>
  <sheetData>
    <row r="1" spans="1:11" ht="17.25" x14ac:dyDescent="0.3">
      <c r="A1" s="2" t="s">
        <v>0</v>
      </c>
      <c r="B1" s="7"/>
    </row>
    <row r="2" spans="1:11" x14ac:dyDescent="0.3">
      <c r="A2" s="12" t="s">
        <v>1</v>
      </c>
      <c r="C2" s="131" t="s">
        <v>57</v>
      </c>
      <c r="D2" s="132"/>
      <c r="E2" s="132"/>
      <c r="F2" s="132"/>
      <c r="G2" s="132"/>
      <c r="H2" s="49"/>
      <c r="I2" s="56"/>
      <c r="J2" s="56"/>
      <c r="K2" s="57"/>
    </row>
    <row r="3" spans="1:11" x14ac:dyDescent="0.3">
      <c r="A3" s="13" t="s">
        <v>2</v>
      </c>
      <c r="B3" s="8"/>
      <c r="C3" s="133" t="s">
        <v>57</v>
      </c>
      <c r="D3" s="134"/>
      <c r="E3" s="134"/>
      <c r="F3" s="134"/>
      <c r="G3" s="134"/>
      <c r="H3" s="58"/>
      <c r="I3" s="59"/>
      <c r="J3" s="59"/>
      <c r="K3" s="60"/>
    </row>
    <row r="4" spans="1:11" x14ac:dyDescent="0.3">
      <c r="A4" s="13" t="s">
        <v>3</v>
      </c>
      <c r="B4" s="8"/>
      <c r="C4" s="133" t="s">
        <v>57</v>
      </c>
      <c r="D4" s="137"/>
      <c r="E4" s="137"/>
      <c r="F4" s="137"/>
      <c r="G4" s="137"/>
      <c r="H4" s="58"/>
      <c r="I4" s="59"/>
      <c r="J4" s="59"/>
      <c r="K4" s="60"/>
    </row>
    <row r="5" spans="1:11" x14ac:dyDescent="0.3">
      <c r="A5" s="14" t="s">
        <v>11</v>
      </c>
      <c r="B5" s="8"/>
      <c r="C5" s="133" t="s">
        <v>57</v>
      </c>
      <c r="D5" s="134"/>
      <c r="E5" s="134"/>
      <c r="F5" s="134"/>
      <c r="G5" s="134"/>
      <c r="H5" s="58"/>
      <c r="I5" s="59"/>
      <c r="J5" s="59"/>
      <c r="K5" s="60" t="s">
        <v>22</v>
      </c>
    </row>
    <row r="6" spans="1:11" x14ac:dyDescent="0.3">
      <c r="A6" s="15" t="s">
        <v>19</v>
      </c>
      <c r="C6" s="50">
        <v>1</v>
      </c>
      <c r="D6" s="51" t="s">
        <v>21</v>
      </c>
      <c r="E6" s="51"/>
      <c r="F6" s="51"/>
      <c r="G6" s="51"/>
      <c r="H6" s="51"/>
      <c r="I6" s="61"/>
      <c r="J6" s="61"/>
      <c r="K6" s="62"/>
    </row>
    <row r="7" spans="1:11" x14ac:dyDescent="0.3">
      <c r="A7" s="3"/>
      <c r="C7" s="9"/>
      <c r="D7" s="9"/>
      <c r="E7" s="9"/>
      <c r="F7" s="9"/>
      <c r="G7" s="9"/>
      <c r="H7" s="9"/>
      <c r="I7" s="3"/>
    </row>
    <row r="8" spans="1:11" ht="18" x14ac:dyDescent="0.35">
      <c r="A8" s="26" t="s">
        <v>13</v>
      </c>
      <c r="C8" s="9"/>
      <c r="D8" s="9"/>
      <c r="E8" s="9"/>
      <c r="F8" s="9"/>
      <c r="G8" s="9"/>
      <c r="H8" s="9"/>
      <c r="I8" s="3"/>
    </row>
    <row r="9" spans="1:11" x14ac:dyDescent="0.3">
      <c r="A9" s="20" t="s">
        <v>14</v>
      </c>
      <c r="B9" s="9"/>
      <c r="C9" s="129" t="s">
        <v>7</v>
      </c>
      <c r="D9" s="130"/>
      <c r="F9" s="129" t="s">
        <v>23</v>
      </c>
      <c r="G9" s="135"/>
      <c r="H9" s="136"/>
      <c r="J9" s="129" t="s">
        <v>6</v>
      </c>
      <c r="K9" s="130"/>
    </row>
    <row r="10" spans="1:11" x14ac:dyDescent="0.3">
      <c r="A10" s="21" t="s">
        <v>15</v>
      </c>
      <c r="C10" s="4" t="s">
        <v>4</v>
      </c>
      <c r="D10" s="4" t="s">
        <v>5</v>
      </c>
      <c r="F10" s="4" t="s">
        <v>30</v>
      </c>
      <c r="G10" s="4" t="s">
        <v>29</v>
      </c>
      <c r="H10" s="4" t="s">
        <v>27</v>
      </c>
      <c r="J10" s="4" t="s">
        <v>4</v>
      </c>
      <c r="K10" s="4" t="s">
        <v>5</v>
      </c>
    </row>
    <row r="11" spans="1:11" x14ac:dyDescent="0.3">
      <c r="A11" s="16" t="s">
        <v>12</v>
      </c>
      <c r="B11" s="10"/>
      <c r="C11" s="63">
        <v>0</v>
      </c>
      <c r="D11" s="23">
        <f>C11*$C$6</f>
        <v>0</v>
      </c>
      <c r="F11" s="12" t="s">
        <v>25</v>
      </c>
      <c r="G11" s="89">
        <f>IF(H11=0,0,D15/H11)</f>
        <v>0</v>
      </c>
      <c r="H11" s="65">
        <v>0</v>
      </c>
      <c r="I11" s="1" t="s">
        <v>22</v>
      </c>
      <c r="J11" s="63">
        <v>0</v>
      </c>
      <c r="K11" s="23">
        <f>J11*$C$6</f>
        <v>0</v>
      </c>
    </row>
    <row r="12" spans="1:11" x14ac:dyDescent="0.3">
      <c r="A12" s="16" t="s">
        <v>18</v>
      </c>
      <c r="B12" s="10"/>
      <c r="C12" s="14"/>
      <c r="D12" s="64">
        <v>0</v>
      </c>
      <c r="F12" s="14" t="s">
        <v>28</v>
      </c>
      <c r="G12" s="88">
        <f>IF(H12=0,0,D15/H12)</f>
        <v>0</v>
      </c>
      <c r="H12" s="65">
        <v>0</v>
      </c>
      <c r="J12" s="14"/>
      <c r="K12" s="64">
        <v>0</v>
      </c>
    </row>
    <row r="13" spans="1:11" x14ac:dyDescent="0.3">
      <c r="A13" s="16"/>
      <c r="B13" s="10"/>
      <c r="C13" s="14"/>
      <c r="D13" s="23">
        <f>SUM(D11:D12)</f>
        <v>0</v>
      </c>
      <c r="F13" s="14"/>
      <c r="G13" s="23"/>
      <c r="H13" s="23"/>
      <c r="J13" s="14"/>
      <c r="K13" s="23">
        <f>SUM(K11:K12)</f>
        <v>0</v>
      </c>
    </row>
    <row r="14" spans="1:11" x14ac:dyDescent="0.3">
      <c r="A14" s="16" t="s">
        <v>10</v>
      </c>
      <c r="B14" s="10"/>
      <c r="C14" s="14" t="s">
        <v>22</v>
      </c>
      <c r="D14" s="65">
        <v>0</v>
      </c>
      <c r="F14" s="15"/>
      <c r="G14" s="22"/>
      <c r="H14" s="23"/>
      <c r="J14" s="14"/>
      <c r="K14" s="65">
        <v>0</v>
      </c>
    </row>
    <row r="15" spans="1:11" x14ac:dyDescent="0.3">
      <c r="A15" s="17" t="s">
        <v>8</v>
      </c>
      <c r="B15" s="11"/>
      <c r="C15" s="18"/>
      <c r="D15" s="24">
        <f>SUM(D13-D14)</f>
        <v>0</v>
      </c>
      <c r="E15" s="19"/>
      <c r="F15" s="18"/>
      <c r="G15" s="24"/>
      <c r="H15" s="24">
        <f>SUM(H11:H14)</f>
        <v>0</v>
      </c>
      <c r="J15" s="18"/>
      <c r="K15" s="24">
        <f>K13-K14</f>
        <v>0</v>
      </c>
    </row>
    <row r="16" spans="1:11" x14ac:dyDescent="0.3">
      <c r="A16" s="5"/>
      <c r="B16" s="11"/>
      <c r="C16" s="3"/>
      <c r="D16" s="3"/>
      <c r="F16" s="3"/>
      <c r="G16" s="3"/>
      <c r="H16" s="3"/>
      <c r="J16" s="3"/>
      <c r="K16" s="3"/>
    </row>
    <row r="17" spans="1:11" x14ac:dyDescent="0.3">
      <c r="A17" s="20" t="s">
        <v>16</v>
      </c>
      <c r="B17" s="9"/>
      <c r="C17" s="129" t="s">
        <v>7</v>
      </c>
      <c r="D17" s="130"/>
      <c r="F17" s="129" t="s">
        <v>23</v>
      </c>
      <c r="G17" s="135"/>
      <c r="H17" s="136"/>
      <c r="J17" s="129" t="s">
        <v>6</v>
      </c>
      <c r="K17" s="130"/>
    </row>
    <row r="18" spans="1:11" x14ac:dyDescent="0.3">
      <c r="A18" s="21" t="s">
        <v>15</v>
      </c>
      <c r="C18" s="4" t="s">
        <v>4</v>
      </c>
      <c r="D18" s="4" t="s">
        <v>5</v>
      </c>
      <c r="F18" s="4" t="s">
        <v>30</v>
      </c>
      <c r="G18" s="4" t="s">
        <v>29</v>
      </c>
      <c r="H18" s="4" t="s">
        <v>27</v>
      </c>
      <c r="J18" s="4" t="s">
        <v>4</v>
      </c>
      <c r="K18" s="4" t="s">
        <v>5</v>
      </c>
    </row>
    <row r="19" spans="1:11" x14ac:dyDescent="0.3">
      <c r="A19" s="16" t="s">
        <v>12</v>
      </c>
      <c r="B19" s="10"/>
      <c r="C19" s="63">
        <v>1</v>
      </c>
      <c r="D19" s="23">
        <f>C19*$C$6</f>
        <v>1</v>
      </c>
      <c r="F19" s="12" t="s">
        <v>25</v>
      </c>
      <c r="G19" s="89">
        <f>IF(H19=0,0,D23/H19)</f>
        <v>0</v>
      </c>
      <c r="H19" s="65">
        <v>0</v>
      </c>
      <c r="I19" s="1" t="s">
        <v>22</v>
      </c>
      <c r="J19" s="63">
        <v>0</v>
      </c>
      <c r="K19" s="23">
        <f>J19*$C$6</f>
        <v>0</v>
      </c>
    </row>
    <row r="20" spans="1:11" x14ac:dyDescent="0.3">
      <c r="A20" s="16" t="s">
        <v>18</v>
      </c>
      <c r="B20" s="10"/>
      <c r="C20" s="14"/>
      <c r="D20" s="64">
        <v>0</v>
      </c>
      <c r="F20" s="14" t="s">
        <v>28</v>
      </c>
      <c r="G20" s="88">
        <f>IF(H20=0,0,D23/H20)</f>
        <v>0</v>
      </c>
      <c r="H20" s="65">
        <v>0</v>
      </c>
      <c r="J20" s="14"/>
      <c r="K20" s="64">
        <v>0</v>
      </c>
    </row>
    <row r="21" spans="1:11" x14ac:dyDescent="0.3">
      <c r="A21" s="16"/>
      <c r="B21" s="10"/>
      <c r="C21" s="14"/>
      <c r="D21" s="23">
        <f>SUM(D19:D20)</f>
        <v>1</v>
      </c>
      <c r="F21" s="14"/>
      <c r="G21" s="23"/>
      <c r="H21" s="23"/>
      <c r="J21" s="14"/>
      <c r="K21" s="23">
        <f>SUM(K19:K20)</f>
        <v>0</v>
      </c>
    </row>
    <row r="22" spans="1:11" x14ac:dyDescent="0.3">
      <c r="A22" s="16" t="s">
        <v>9</v>
      </c>
      <c r="B22" s="10"/>
      <c r="C22" s="14" t="s">
        <v>22</v>
      </c>
      <c r="D22" s="65">
        <v>0</v>
      </c>
      <c r="F22" s="15"/>
      <c r="G22" s="22"/>
      <c r="H22" s="23"/>
      <c r="J22" s="14"/>
      <c r="K22" s="65">
        <v>0</v>
      </c>
    </row>
    <row r="23" spans="1:11" x14ac:dyDescent="0.3">
      <c r="A23" s="17" t="s">
        <v>8</v>
      </c>
      <c r="B23" s="11"/>
      <c r="C23" s="18"/>
      <c r="D23" s="24">
        <f>SUM(D21-D22)</f>
        <v>1</v>
      </c>
      <c r="E23" s="19"/>
      <c r="F23" s="18"/>
      <c r="G23" s="24"/>
      <c r="H23" s="24">
        <f>SUM(H19:H22)</f>
        <v>0</v>
      </c>
      <c r="J23" s="18"/>
      <c r="K23" s="24">
        <f>K21-K22</f>
        <v>0</v>
      </c>
    </row>
    <row r="24" spans="1:11" x14ac:dyDescent="0.3">
      <c r="A24" s="27"/>
      <c r="B24" s="11"/>
      <c r="C24" s="25"/>
      <c r="D24" s="28"/>
      <c r="E24" s="19"/>
      <c r="F24" s="25"/>
      <c r="G24" s="28"/>
      <c r="H24" s="28"/>
      <c r="J24" s="25"/>
      <c r="K24" s="28"/>
    </row>
    <row r="25" spans="1:11" ht="18" x14ac:dyDescent="0.35">
      <c r="A25" s="26" t="s">
        <v>20</v>
      </c>
      <c r="B25" s="11"/>
      <c r="C25" s="3"/>
      <c r="D25" s="3"/>
      <c r="E25" s="3"/>
      <c r="F25" s="3"/>
      <c r="G25" s="3"/>
      <c r="H25" s="3"/>
      <c r="J25" s="3"/>
      <c r="K25" s="3"/>
    </row>
    <row r="26" spans="1:11" x14ac:dyDescent="0.3">
      <c r="A26" s="20" t="s">
        <v>17</v>
      </c>
      <c r="B26" s="9"/>
      <c r="C26" s="129" t="s">
        <v>7</v>
      </c>
      <c r="D26" s="130"/>
      <c r="F26" s="129" t="s">
        <v>23</v>
      </c>
      <c r="G26" s="135"/>
      <c r="H26" s="136"/>
      <c r="J26" s="129" t="s">
        <v>6</v>
      </c>
      <c r="K26" s="130"/>
    </row>
    <row r="27" spans="1:11" x14ac:dyDescent="0.3">
      <c r="A27" s="21" t="s">
        <v>15</v>
      </c>
      <c r="C27" s="4" t="s">
        <v>4</v>
      </c>
      <c r="D27" s="4" t="s">
        <v>5</v>
      </c>
      <c r="F27" s="4" t="s">
        <v>30</v>
      </c>
      <c r="G27" s="4" t="s">
        <v>29</v>
      </c>
      <c r="H27" s="4" t="s">
        <v>27</v>
      </c>
      <c r="J27" s="4" t="s">
        <v>4</v>
      </c>
      <c r="K27" s="4" t="s">
        <v>5</v>
      </c>
    </row>
    <row r="28" spans="1:11" x14ac:dyDescent="0.3">
      <c r="A28" s="16" t="s">
        <v>12</v>
      </c>
      <c r="B28" s="10"/>
      <c r="C28" s="63">
        <v>0</v>
      </c>
      <c r="D28" s="23">
        <f>C28*$C$6</f>
        <v>0</v>
      </c>
      <c r="F28" s="12" t="s">
        <v>25</v>
      </c>
      <c r="G28" s="89">
        <f>IF(H28=0,0,D32/H28)</f>
        <v>0</v>
      </c>
      <c r="H28" s="65">
        <v>0</v>
      </c>
      <c r="J28" s="63">
        <v>0</v>
      </c>
      <c r="K28" s="23">
        <f>J28*$C$6</f>
        <v>0</v>
      </c>
    </row>
    <row r="29" spans="1:11" x14ac:dyDescent="0.3">
      <c r="A29" s="16" t="s">
        <v>18</v>
      </c>
      <c r="B29" s="10"/>
      <c r="C29" s="14"/>
      <c r="D29" s="64">
        <v>0</v>
      </c>
      <c r="F29" s="14" t="s">
        <v>28</v>
      </c>
      <c r="G29" s="88">
        <f>IF(H29=0,0,D32/H29)</f>
        <v>0</v>
      </c>
      <c r="H29" s="65">
        <v>0</v>
      </c>
      <c r="J29" s="14"/>
      <c r="K29" s="64">
        <v>0</v>
      </c>
    </row>
    <row r="30" spans="1:11" x14ac:dyDescent="0.3">
      <c r="A30" s="16"/>
      <c r="B30" s="10"/>
      <c r="C30" s="14"/>
      <c r="D30" s="23">
        <f>SUM(D28:D29)</f>
        <v>0</v>
      </c>
      <c r="F30" s="14"/>
      <c r="G30" s="23"/>
      <c r="H30" s="23"/>
      <c r="J30" s="14"/>
      <c r="K30" s="23">
        <f>SUM(K28:K29)</f>
        <v>0</v>
      </c>
    </row>
    <row r="31" spans="1:11" x14ac:dyDescent="0.3">
      <c r="A31" s="16" t="s">
        <v>9</v>
      </c>
      <c r="B31" s="10"/>
      <c r="C31" s="14" t="s">
        <v>22</v>
      </c>
      <c r="D31" s="65">
        <v>0</v>
      </c>
      <c r="F31" s="15"/>
      <c r="G31" s="22"/>
      <c r="H31" s="23"/>
      <c r="J31" s="14"/>
      <c r="K31" s="65">
        <v>0</v>
      </c>
    </row>
    <row r="32" spans="1:11" x14ac:dyDescent="0.3">
      <c r="A32" s="17" t="s">
        <v>8</v>
      </c>
      <c r="B32" s="11"/>
      <c r="C32" s="18"/>
      <c r="D32" s="24">
        <f>SUM(D30-D31)</f>
        <v>0</v>
      </c>
      <c r="F32" s="18"/>
      <c r="G32" s="24"/>
      <c r="H32" s="24">
        <f>SUM(H28:H31)</f>
        <v>0</v>
      </c>
      <c r="J32" s="18"/>
      <c r="K32" s="24">
        <f>K30-K31</f>
        <v>0</v>
      </c>
    </row>
    <row r="35" spans="1:1" ht="18" x14ac:dyDescent="0.35">
      <c r="A35" s="26" t="s">
        <v>64</v>
      </c>
    </row>
  </sheetData>
  <mergeCells count="13">
    <mergeCell ref="J9:K9"/>
    <mergeCell ref="J17:K17"/>
    <mergeCell ref="J26:K26"/>
    <mergeCell ref="C2:G2"/>
    <mergeCell ref="C3:G3"/>
    <mergeCell ref="C26:D26"/>
    <mergeCell ref="C9:D9"/>
    <mergeCell ref="C17:D17"/>
    <mergeCell ref="C5:G5"/>
    <mergeCell ref="F9:H9"/>
    <mergeCell ref="C4:G4"/>
    <mergeCell ref="F17:H17"/>
    <mergeCell ref="F26:H26"/>
  </mergeCells>
  <phoneticPr fontId="4" type="noConversion"/>
  <dataValidations count="2">
    <dataValidation type="decimal" allowBlank="1" showInputMessage="1" showErrorMessage="1" errorTitle="Foutmelding" error="Geen getal ingevuld." promptTitle="Urenbesteding" prompt="Vul het begroote aantal uur in." sqref="C11">
      <formula1>0</formula1>
      <formula2>10000000</formula2>
    </dataValidation>
    <dataValidation type="decimal" allowBlank="1" showInputMessage="1" showErrorMessage="1" errorTitle="Foutmelding" error="Geen getal ingevoerd. _x000a_" promptTitle="Overige kosten" prompt="Vul het totaal aan overige activiteitgebonden kosten in." sqref="D12">
      <formula1>0</formula1>
      <formula2>1000000000000</formula2>
    </dataValidation>
  </dataValidations>
  <pageMargins left="0.78740157480314965" right="0.78740157480314965" top="0.98425196850393704" bottom="0.98425196850393704" header="0.51181102362204722" footer="0.51181102362204722"/>
  <pageSetup paperSize="9" scale="97" fitToHeight="2" orientation="landscape" r:id="rId1"/>
  <headerFooter alignWithMargins="0">
    <oddFooter>&amp;CModel activiteitenverantwoording&amp;R&amp;P/&amp;N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4"/>
  <sheetViews>
    <sheetView tabSelected="1" topLeftCell="A3" zoomScale="85" workbookViewId="0">
      <selection activeCell="G60" sqref="G60"/>
    </sheetView>
  </sheetViews>
  <sheetFormatPr defaultRowHeight="12.75" x14ac:dyDescent="0.2"/>
  <cols>
    <col min="1" max="1" width="21.7109375" style="30" customWidth="1"/>
    <col min="2" max="2" width="11.85546875" style="30" customWidth="1"/>
    <col min="3" max="3" width="14.42578125" style="30" customWidth="1"/>
    <col min="4" max="5" width="14.42578125" style="30" hidden="1" customWidth="1"/>
    <col min="6" max="6" width="14" style="30" customWidth="1"/>
    <col min="7" max="7" width="11.7109375" style="30" customWidth="1"/>
    <col min="8" max="8" width="11.42578125" style="30" customWidth="1"/>
    <col min="9" max="9" width="17.7109375" style="30" hidden="1" customWidth="1"/>
    <col min="10" max="10" width="18.7109375" style="30" hidden="1" customWidth="1"/>
    <col min="11" max="11" width="17.140625" style="30" hidden="1" customWidth="1"/>
    <col min="12" max="12" width="16" style="30" hidden="1" customWidth="1"/>
    <col min="13" max="13" width="19.28515625" style="30" hidden="1" customWidth="1"/>
    <col min="14" max="14" width="18" style="30" hidden="1" customWidth="1"/>
    <col min="15" max="15" width="25.85546875" style="30" hidden="1" customWidth="1"/>
    <col min="16" max="16" width="20.85546875" style="30" hidden="1" customWidth="1"/>
    <col min="17" max="17" width="13.42578125" style="30" customWidth="1"/>
    <col min="18" max="18" width="13" style="30" customWidth="1"/>
    <col min="19" max="19" width="28.85546875" style="30" hidden="1" customWidth="1"/>
    <col min="20" max="20" width="30.5703125" style="30" hidden="1" customWidth="1"/>
    <col min="21" max="22" width="15.28515625" style="30" hidden="1" customWidth="1"/>
    <col min="23" max="23" width="25" style="30" hidden="1" customWidth="1"/>
    <col min="24" max="24" width="15.28515625" style="30" hidden="1" customWidth="1"/>
    <col min="25" max="25" width="13" style="30" hidden="1" customWidth="1"/>
    <col min="26" max="26" width="21.5703125" style="30" hidden="1" customWidth="1"/>
    <col min="27" max="27" width="15.5703125" style="30" hidden="1" customWidth="1"/>
    <col min="28" max="28" width="14.140625" style="30" hidden="1" customWidth="1"/>
    <col min="29" max="29" width="15.28515625" style="30" hidden="1" customWidth="1"/>
    <col min="30" max="32" width="12.5703125" style="30" hidden="1" customWidth="1"/>
    <col min="33" max="33" width="13" style="30" hidden="1" customWidth="1"/>
    <col min="34" max="34" width="13.7109375" style="30" customWidth="1"/>
    <col min="35" max="35" width="13.85546875" style="30" hidden="1" customWidth="1"/>
    <col min="36" max="36" width="15.7109375" style="30" hidden="1" customWidth="1"/>
    <col min="37" max="37" width="13.140625" style="30" hidden="1" customWidth="1"/>
    <col min="38" max="38" width="24" style="30" hidden="1" customWidth="1"/>
    <col min="39" max="39" width="27.5703125" style="30" hidden="1" customWidth="1"/>
    <col min="40" max="16384" width="9.140625" style="30"/>
  </cols>
  <sheetData>
    <row r="1" spans="1:40" ht="17.25" x14ac:dyDescent="0.3">
      <c r="A1" s="2" t="s">
        <v>0</v>
      </c>
      <c r="B1" s="7"/>
      <c r="C1" s="1"/>
      <c r="D1" s="1"/>
      <c r="E1" s="1"/>
      <c r="F1" s="1"/>
      <c r="G1" s="1"/>
      <c r="H1" s="1"/>
      <c r="I1" s="1"/>
      <c r="J1" s="1"/>
    </row>
    <row r="2" spans="1:40" ht="15" x14ac:dyDescent="0.3">
      <c r="A2" s="144" t="s">
        <v>1</v>
      </c>
      <c r="B2" s="145"/>
      <c r="C2" s="44"/>
      <c r="D2" s="73"/>
      <c r="E2" s="73"/>
      <c r="F2" s="6"/>
      <c r="G2" s="146" t="str">
        <f>'Verantwoording per activiteit'!C2</f>
        <v>….</v>
      </c>
      <c r="H2" s="147"/>
      <c r="I2" s="147"/>
      <c r="J2" s="147"/>
      <c r="K2" s="147"/>
      <c r="L2" s="147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7"/>
    </row>
    <row r="3" spans="1:40" ht="15" x14ac:dyDescent="0.3">
      <c r="A3" s="148" t="s">
        <v>2</v>
      </c>
      <c r="B3" s="149"/>
      <c r="C3" s="45"/>
      <c r="D3" s="72"/>
      <c r="E3" s="72"/>
      <c r="F3" s="8"/>
      <c r="G3" s="150" t="str">
        <f>'Verantwoording per activiteit'!C3</f>
        <v>….</v>
      </c>
      <c r="H3" s="151"/>
      <c r="I3" s="151"/>
      <c r="J3" s="151"/>
      <c r="K3" s="151"/>
      <c r="L3" s="151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9"/>
    </row>
    <row r="4" spans="1:40" ht="15" x14ac:dyDescent="0.3">
      <c r="A4" s="148" t="s">
        <v>3</v>
      </c>
      <c r="B4" s="149"/>
      <c r="C4" s="45"/>
      <c r="D4" s="72"/>
      <c r="E4" s="72"/>
      <c r="F4" s="8"/>
      <c r="G4" s="150" t="str">
        <f>'Verantwoording per activiteit'!C4</f>
        <v>….</v>
      </c>
      <c r="H4" s="151"/>
      <c r="I4" s="151"/>
      <c r="J4" s="151"/>
      <c r="K4" s="151"/>
      <c r="L4" s="151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9"/>
    </row>
    <row r="5" spans="1:40" ht="15" x14ac:dyDescent="0.3">
      <c r="A5" s="142" t="s">
        <v>11</v>
      </c>
      <c r="B5" s="143"/>
      <c r="C5" s="46"/>
      <c r="D5" s="73"/>
      <c r="E5" s="73"/>
      <c r="F5" s="8"/>
      <c r="G5" s="150" t="str">
        <f>'Verantwoording per activiteit'!C5</f>
        <v>….</v>
      </c>
      <c r="H5" s="151"/>
      <c r="I5" s="151"/>
      <c r="J5" s="151"/>
      <c r="K5" s="151"/>
      <c r="L5" s="151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9"/>
    </row>
    <row r="6" spans="1:40" ht="15" x14ac:dyDescent="0.3">
      <c r="A6" s="142" t="s">
        <v>65</v>
      </c>
      <c r="B6" s="143"/>
      <c r="C6" s="152"/>
      <c r="D6" s="73"/>
      <c r="E6" s="73"/>
      <c r="F6" s="6"/>
      <c r="G6" s="95">
        <v>0</v>
      </c>
      <c r="H6" s="58"/>
      <c r="I6" s="58"/>
      <c r="J6" s="58"/>
      <c r="K6" s="58"/>
      <c r="L6" s="5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80"/>
    </row>
    <row r="7" spans="1:40" ht="15" x14ac:dyDescent="0.3">
      <c r="A7" s="79" t="s">
        <v>61</v>
      </c>
      <c r="B7" s="70"/>
      <c r="C7" s="71"/>
      <c r="D7" s="73"/>
      <c r="E7" s="73"/>
      <c r="F7" s="6"/>
      <c r="G7" s="96">
        <v>0</v>
      </c>
      <c r="H7" s="51"/>
      <c r="I7" s="51"/>
      <c r="J7" s="51"/>
      <c r="K7" s="51"/>
      <c r="L7" s="51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3"/>
    </row>
    <row r="9" spans="1:40" x14ac:dyDescent="0.2">
      <c r="B9" s="47"/>
      <c r="C9" s="43"/>
      <c r="D9" s="43"/>
      <c r="E9" s="43"/>
      <c r="F9" s="48"/>
    </row>
    <row r="10" spans="1:40" x14ac:dyDescent="0.2">
      <c r="AA10" s="30" t="s">
        <v>76</v>
      </c>
      <c r="AB10" s="30" t="s">
        <v>76</v>
      </c>
      <c r="AC10" s="30" t="s">
        <v>76</v>
      </c>
      <c r="AD10" s="30" t="s">
        <v>76</v>
      </c>
      <c r="AE10" s="30" t="s">
        <v>76</v>
      </c>
      <c r="AF10" s="30" t="s">
        <v>76</v>
      </c>
      <c r="AG10" s="30" t="s">
        <v>76</v>
      </c>
    </row>
    <row r="11" spans="1:40" s="37" customFormat="1" ht="38.25" customHeight="1" thickBot="1" x14ac:dyDescent="0.25">
      <c r="A11" s="37" t="s">
        <v>31</v>
      </c>
      <c r="B11" s="37" t="s">
        <v>7</v>
      </c>
      <c r="C11" s="37" t="s">
        <v>33</v>
      </c>
      <c r="D11" s="153" t="s">
        <v>67</v>
      </c>
      <c r="E11" s="153"/>
      <c r="F11" s="37" t="s">
        <v>26</v>
      </c>
      <c r="G11" s="37" t="s">
        <v>6</v>
      </c>
      <c r="H11" s="37" t="s">
        <v>60</v>
      </c>
      <c r="I11" s="74" t="s">
        <v>68</v>
      </c>
      <c r="J11" s="154" t="s">
        <v>69</v>
      </c>
      <c r="K11" s="155"/>
      <c r="L11" s="156" t="s">
        <v>70</v>
      </c>
      <c r="M11" s="155"/>
      <c r="N11" s="155"/>
      <c r="O11" s="39" t="s">
        <v>39</v>
      </c>
      <c r="P11" s="39"/>
      <c r="Q11" s="123" t="s">
        <v>41</v>
      </c>
      <c r="R11" s="123" t="s">
        <v>42</v>
      </c>
      <c r="S11" s="39"/>
      <c r="T11" s="90" t="s">
        <v>75</v>
      </c>
      <c r="U11" s="38" t="s">
        <v>87</v>
      </c>
      <c r="V11" s="38"/>
      <c r="W11" s="38"/>
      <c r="X11" s="38"/>
      <c r="Y11" s="38"/>
      <c r="Z11" s="81" t="s">
        <v>89</v>
      </c>
      <c r="AA11" s="39" t="s">
        <v>79</v>
      </c>
      <c r="AB11" s="39"/>
      <c r="AC11" s="38" t="s">
        <v>43</v>
      </c>
      <c r="AD11" s="38"/>
      <c r="AE11" s="39" t="s">
        <v>77</v>
      </c>
      <c r="AF11" s="38" t="s">
        <v>46</v>
      </c>
      <c r="AG11" s="39" t="s">
        <v>47</v>
      </c>
      <c r="AH11" s="37" t="s">
        <v>36</v>
      </c>
      <c r="AI11" s="37" t="s">
        <v>34</v>
      </c>
      <c r="AJ11" s="37" t="s">
        <v>35</v>
      </c>
      <c r="AK11" s="37" t="s">
        <v>62</v>
      </c>
      <c r="AL11" s="37" t="s">
        <v>55</v>
      </c>
    </row>
    <row r="12" spans="1:40" s="75" customFormat="1" ht="27" thickTop="1" thickBot="1" x14ac:dyDescent="0.25">
      <c r="A12" s="93"/>
      <c r="C12" s="75" t="s">
        <v>63</v>
      </c>
      <c r="F12" s="75" t="s">
        <v>40</v>
      </c>
      <c r="J12" s="76" t="s">
        <v>78</v>
      </c>
      <c r="K12" s="76" t="s">
        <v>55</v>
      </c>
      <c r="L12" s="77" t="s">
        <v>24</v>
      </c>
      <c r="M12" s="77" t="s">
        <v>78</v>
      </c>
      <c r="N12" s="77" t="s">
        <v>55</v>
      </c>
      <c r="O12" s="76" t="s">
        <v>71</v>
      </c>
      <c r="P12" s="76" t="s">
        <v>72</v>
      </c>
      <c r="Q12" s="124"/>
      <c r="R12" s="124"/>
      <c r="S12" s="91" t="s">
        <v>73</v>
      </c>
      <c r="T12" s="91" t="s">
        <v>74</v>
      </c>
      <c r="U12" s="77" t="s">
        <v>44</v>
      </c>
      <c r="V12" s="92" t="s">
        <v>24</v>
      </c>
      <c r="W12" s="92" t="s">
        <v>88</v>
      </c>
      <c r="X12" s="92" t="s">
        <v>41</v>
      </c>
      <c r="Y12" s="92" t="s">
        <v>45</v>
      </c>
      <c r="Z12" s="92" t="s">
        <v>55</v>
      </c>
      <c r="AA12" s="76" t="s">
        <v>80</v>
      </c>
      <c r="AB12" s="76" t="s">
        <v>38</v>
      </c>
      <c r="AC12" s="77" t="s">
        <v>43</v>
      </c>
      <c r="AD12" s="77"/>
      <c r="AE12" s="76" t="s">
        <v>55</v>
      </c>
      <c r="AF12" s="77" t="s">
        <v>48</v>
      </c>
      <c r="AG12" s="76" t="s">
        <v>49</v>
      </c>
      <c r="AL12" s="75" t="s">
        <v>50</v>
      </c>
      <c r="AN12" s="37"/>
    </row>
    <row r="13" spans="1:40" ht="13.5" thickTop="1" x14ac:dyDescent="0.2">
      <c r="A13" s="94">
        <v>1</v>
      </c>
      <c r="B13" s="54"/>
      <c r="C13" s="54"/>
      <c r="D13" s="33">
        <f t="shared" ref="D13:D41" si="0">IF(B13=0,0,C13/B13)</f>
        <v>0</v>
      </c>
      <c r="E13" s="33">
        <f>IF(C13&gt;B13,"Fout",D13)</f>
        <v>0</v>
      </c>
      <c r="F13" s="33">
        <f t="shared" ref="F13:F42" si="1">E13</f>
        <v>0</v>
      </c>
      <c r="G13" s="54"/>
      <c r="H13" s="55" t="s">
        <v>58</v>
      </c>
      <c r="I13" s="55" t="s">
        <v>58</v>
      </c>
      <c r="J13" s="34">
        <f t="shared" ref="J13:J42" si="2">IF(H13="nee",C13,0)</f>
        <v>0</v>
      </c>
      <c r="K13" s="34">
        <f t="shared" ref="K13:K42" si="3">IF(H13="nee",G13,0)</f>
        <v>0</v>
      </c>
      <c r="L13" s="35">
        <f t="shared" ref="L13:L42" si="4">IF(H13="deels",(IF(G13&lt;B13,F13*G13,C13)),0)</f>
        <v>0</v>
      </c>
      <c r="M13" s="35">
        <f t="shared" ref="M13:M42" si="5">IF(H13="deels",(C13-L13),0)</f>
        <v>0</v>
      </c>
      <c r="N13" s="35">
        <f t="shared" ref="N13:N42" si="6">IF(H13="deels",(G13-L13),0)</f>
        <v>0</v>
      </c>
      <c r="O13" s="34">
        <f t="shared" ref="O13:O42" si="7">IF(H13="ja",B13-G13,0)</f>
        <v>0</v>
      </c>
      <c r="P13" s="34">
        <f t="shared" ref="P13:P42" si="8">SUM(O13*F13)</f>
        <v>0</v>
      </c>
      <c r="Q13" s="125">
        <f>IF(P13&gt;-0.1,P13,0)</f>
        <v>0</v>
      </c>
      <c r="R13" s="125">
        <f>IF(P13&lt;-0.1,-P13,0)</f>
        <v>0</v>
      </c>
      <c r="S13" s="125">
        <f t="shared" ref="S13:S42" si="9">IF(H13="ja",C13,0)</f>
        <v>0</v>
      </c>
      <c r="T13" s="125">
        <f t="shared" ref="T13:T42" si="10">IF(H13="ja",((1-F13)*G13),0)</f>
        <v>0</v>
      </c>
      <c r="U13" s="126">
        <f t="shared" ref="U13:U42" si="11">IF(B13&gt;0,((IF((G13/(B13+0.00000000000001))&gt;1.1,1,0))+(IF((B13/(G13+0.000000000000001))&gt;1.1112,1,0))),0)</f>
        <v>0</v>
      </c>
      <c r="V13" s="126">
        <f t="shared" ref="V13:V42" si="12">IF(H13="ja",(IF($G$9="ja",(IF(U13=0,C13,(IF(G13&gt;B13,C13,(F13*G13))))),0)),0)</f>
        <v>0</v>
      </c>
      <c r="W13" s="126">
        <f t="shared" ref="W13:W42" si="13">IF(H13="ja",(IF($G$9="ja",(C13-V13),0)),0)</f>
        <v>0</v>
      </c>
      <c r="X13" s="126">
        <f t="shared" ref="X13:X42" si="14">IF(H13="ja",(IF(U13=0,(IF(G13&lt;B13,((B13-G13)*(C13/(B13+0.000000000001))),0)),)),0)</f>
        <v>0</v>
      </c>
      <c r="Y13" s="126">
        <f t="shared" ref="Y13:Y42" si="15">IF(H13="ja",(IF(U13=0,(IF(G13&gt;B13,((G13-B13)*(C13/(B13+0.0000000001))),0)),)),0)</f>
        <v>0</v>
      </c>
      <c r="Z13" s="126">
        <f t="shared" ref="Z13:Z42" si="16">IF(H13="ja",(IF(G13&gt;B13,(IF(U13=1,(G13-V13-T13),0)),0)),0)</f>
        <v>0</v>
      </c>
      <c r="AA13" s="125">
        <f t="shared" ref="AA13:AA42" si="17">SUM(M13,J13,W13)</f>
        <v>0</v>
      </c>
      <c r="AB13" s="127">
        <f t="shared" ref="AB13:AB42" si="18">IF(AA13&gt;-0.1,AA13,"Fout")</f>
        <v>0</v>
      </c>
      <c r="AC13" s="125">
        <f t="shared" ref="AC13:AC42" si="19">SUM(S13,L13,V13)</f>
        <v>0</v>
      </c>
      <c r="AD13" s="125">
        <f t="shared" ref="AD13:AD42" si="20">IF(AC13&gt;C13,"FOUT",AC13)</f>
        <v>0</v>
      </c>
      <c r="AE13" s="125">
        <f>SUM(K13,N13,T13,Z13)</f>
        <v>0</v>
      </c>
      <c r="AF13" s="125">
        <f t="shared" ref="AF13:AF42" si="21">SUM(Q13,X13)</f>
        <v>0</v>
      </c>
      <c r="AG13" s="125">
        <f t="shared" ref="AG13:AG42" si="22">SUM(Y13,R13)</f>
        <v>0</v>
      </c>
      <c r="AH13" s="125">
        <f>AD13</f>
        <v>0</v>
      </c>
      <c r="AI13" s="36">
        <f>AF13</f>
        <v>0</v>
      </c>
      <c r="AJ13" s="36">
        <f>AG13</f>
        <v>0</v>
      </c>
      <c r="AK13" s="36">
        <f>AB13</f>
        <v>0</v>
      </c>
      <c r="AL13" s="36">
        <f>AE13</f>
        <v>0</v>
      </c>
    </row>
    <row r="14" spans="1:40" x14ac:dyDescent="0.2">
      <c r="A14" s="94">
        <v>2</v>
      </c>
      <c r="B14" s="54">
        <v>0</v>
      </c>
      <c r="C14" s="54">
        <v>0</v>
      </c>
      <c r="D14" s="33">
        <f t="shared" si="0"/>
        <v>0</v>
      </c>
      <c r="E14" s="33">
        <f t="shared" ref="E14:E41" si="23">IF(C14&gt;B14,"Fout",D14)</f>
        <v>0</v>
      </c>
      <c r="F14" s="33">
        <f t="shared" si="1"/>
        <v>0</v>
      </c>
      <c r="G14" s="54">
        <v>0</v>
      </c>
      <c r="H14" s="55" t="s">
        <v>58</v>
      </c>
      <c r="I14" s="55" t="s">
        <v>37</v>
      </c>
      <c r="J14" s="34">
        <f t="shared" si="2"/>
        <v>0</v>
      </c>
      <c r="K14" s="34">
        <f t="shared" si="3"/>
        <v>0</v>
      </c>
      <c r="L14" s="35">
        <f t="shared" si="4"/>
        <v>0</v>
      </c>
      <c r="M14" s="35">
        <f t="shared" si="5"/>
        <v>0</v>
      </c>
      <c r="N14" s="35">
        <f t="shared" si="6"/>
        <v>0</v>
      </c>
      <c r="O14" s="34">
        <f t="shared" si="7"/>
        <v>0</v>
      </c>
      <c r="P14" s="34">
        <f t="shared" si="8"/>
        <v>0</v>
      </c>
      <c r="Q14" s="125">
        <f>IF(P14&gt;-0.1,P14,0)</f>
        <v>0</v>
      </c>
      <c r="R14" s="125">
        <f t="shared" ref="R14:R42" si="24">IF(P14&lt;-0.1,-P14,0)</f>
        <v>0</v>
      </c>
      <c r="S14" s="125">
        <f t="shared" si="9"/>
        <v>0</v>
      </c>
      <c r="T14" s="125">
        <f t="shared" si="10"/>
        <v>0</v>
      </c>
      <c r="U14" s="126">
        <f t="shared" si="11"/>
        <v>0</v>
      </c>
      <c r="V14" s="126">
        <f t="shared" si="12"/>
        <v>0</v>
      </c>
      <c r="W14" s="126">
        <f t="shared" si="13"/>
        <v>0</v>
      </c>
      <c r="X14" s="126">
        <f t="shared" si="14"/>
        <v>0</v>
      </c>
      <c r="Y14" s="126">
        <f t="shared" si="15"/>
        <v>0</v>
      </c>
      <c r="Z14" s="126">
        <f t="shared" si="16"/>
        <v>0</v>
      </c>
      <c r="AA14" s="125">
        <f t="shared" si="17"/>
        <v>0</v>
      </c>
      <c r="AB14" s="127">
        <f t="shared" si="18"/>
        <v>0</v>
      </c>
      <c r="AC14" s="125">
        <f t="shared" si="19"/>
        <v>0</v>
      </c>
      <c r="AD14" s="125">
        <f t="shared" si="20"/>
        <v>0</v>
      </c>
      <c r="AE14" s="125">
        <f t="shared" ref="AE14:AE42" si="25">SUM(K14,N14,T14,Z14)</f>
        <v>0</v>
      </c>
      <c r="AF14" s="125">
        <f t="shared" si="21"/>
        <v>0</v>
      </c>
      <c r="AG14" s="125">
        <f t="shared" si="22"/>
        <v>0</v>
      </c>
      <c r="AH14" s="125">
        <f t="shared" ref="AH14:AH41" si="26">AD14</f>
        <v>0</v>
      </c>
      <c r="AI14" s="36">
        <f t="shared" ref="AI14:AI29" si="27">AF14</f>
        <v>0</v>
      </c>
      <c r="AJ14" s="36">
        <f t="shared" ref="AJ14:AJ42" si="28">AG14</f>
        <v>0</v>
      </c>
      <c r="AK14" s="36">
        <f t="shared" ref="AK14:AK41" si="29">AB14</f>
        <v>0</v>
      </c>
      <c r="AL14" s="36">
        <f t="shared" ref="AL14:AL41" si="30">AE14</f>
        <v>0</v>
      </c>
    </row>
    <row r="15" spans="1:40" x14ac:dyDescent="0.2">
      <c r="A15" s="94">
        <v>3</v>
      </c>
      <c r="B15" s="54">
        <v>0</v>
      </c>
      <c r="C15" s="54">
        <v>0</v>
      </c>
      <c r="D15" s="33">
        <f t="shared" si="0"/>
        <v>0</v>
      </c>
      <c r="E15" s="33">
        <f t="shared" si="23"/>
        <v>0</v>
      </c>
      <c r="F15" s="33">
        <f t="shared" si="1"/>
        <v>0</v>
      </c>
      <c r="G15" s="54">
        <v>0</v>
      </c>
      <c r="H15" s="128" t="s">
        <v>58</v>
      </c>
      <c r="I15" s="55" t="s">
        <v>59</v>
      </c>
      <c r="J15" s="34">
        <f t="shared" si="2"/>
        <v>0</v>
      </c>
      <c r="K15" s="34">
        <f t="shared" si="3"/>
        <v>0</v>
      </c>
      <c r="L15" s="35">
        <f t="shared" si="4"/>
        <v>0</v>
      </c>
      <c r="M15" s="35">
        <f t="shared" si="5"/>
        <v>0</v>
      </c>
      <c r="N15" s="35">
        <f t="shared" si="6"/>
        <v>0</v>
      </c>
      <c r="O15" s="34">
        <f t="shared" si="7"/>
        <v>0</v>
      </c>
      <c r="P15" s="34">
        <f t="shared" si="8"/>
        <v>0</v>
      </c>
      <c r="Q15" s="125">
        <f t="shared" ref="Q15:Q42" si="31">IF(P15&gt;-0.1,P15,0)</f>
        <v>0</v>
      </c>
      <c r="R15" s="125">
        <f t="shared" si="24"/>
        <v>0</v>
      </c>
      <c r="S15" s="125">
        <f t="shared" si="9"/>
        <v>0</v>
      </c>
      <c r="T15" s="125">
        <f t="shared" si="10"/>
        <v>0</v>
      </c>
      <c r="U15" s="126">
        <f t="shared" si="11"/>
        <v>0</v>
      </c>
      <c r="V15" s="126">
        <f t="shared" si="12"/>
        <v>0</v>
      </c>
      <c r="W15" s="126">
        <f t="shared" si="13"/>
        <v>0</v>
      </c>
      <c r="X15" s="126">
        <f t="shared" si="14"/>
        <v>0</v>
      </c>
      <c r="Y15" s="126">
        <f t="shared" si="15"/>
        <v>0</v>
      </c>
      <c r="Z15" s="126">
        <f t="shared" si="16"/>
        <v>0</v>
      </c>
      <c r="AA15" s="125">
        <f t="shared" si="17"/>
        <v>0</v>
      </c>
      <c r="AB15" s="127">
        <f t="shared" si="18"/>
        <v>0</v>
      </c>
      <c r="AC15" s="125">
        <f t="shared" si="19"/>
        <v>0</v>
      </c>
      <c r="AD15" s="125">
        <f t="shared" si="20"/>
        <v>0</v>
      </c>
      <c r="AE15" s="125">
        <f t="shared" si="25"/>
        <v>0</v>
      </c>
      <c r="AF15" s="125">
        <f t="shared" si="21"/>
        <v>0</v>
      </c>
      <c r="AG15" s="125">
        <f t="shared" si="22"/>
        <v>0</v>
      </c>
      <c r="AH15" s="125">
        <f t="shared" si="26"/>
        <v>0</v>
      </c>
      <c r="AI15" s="36">
        <f t="shared" si="27"/>
        <v>0</v>
      </c>
      <c r="AJ15" s="36">
        <f t="shared" si="28"/>
        <v>0</v>
      </c>
      <c r="AK15" s="36">
        <f t="shared" si="29"/>
        <v>0</v>
      </c>
      <c r="AL15" s="36">
        <f t="shared" si="30"/>
        <v>0</v>
      </c>
    </row>
    <row r="16" spans="1:40" x14ac:dyDescent="0.2">
      <c r="A16" s="94">
        <v>4</v>
      </c>
      <c r="B16" s="54">
        <v>0</v>
      </c>
      <c r="C16" s="54">
        <v>0</v>
      </c>
      <c r="D16" s="33">
        <f t="shared" si="0"/>
        <v>0</v>
      </c>
      <c r="E16" s="33">
        <f t="shared" si="23"/>
        <v>0</v>
      </c>
      <c r="F16" s="33">
        <f t="shared" si="1"/>
        <v>0</v>
      </c>
      <c r="G16" s="54">
        <v>0</v>
      </c>
      <c r="H16" s="55" t="s">
        <v>58</v>
      </c>
      <c r="I16" s="55"/>
      <c r="J16" s="34">
        <f t="shared" si="2"/>
        <v>0</v>
      </c>
      <c r="K16" s="34">
        <f t="shared" si="3"/>
        <v>0</v>
      </c>
      <c r="L16" s="35">
        <f t="shared" si="4"/>
        <v>0</v>
      </c>
      <c r="M16" s="35">
        <f t="shared" si="5"/>
        <v>0</v>
      </c>
      <c r="N16" s="35">
        <f t="shared" si="6"/>
        <v>0</v>
      </c>
      <c r="O16" s="34">
        <f t="shared" si="7"/>
        <v>0</v>
      </c>
      <c r="P16" s="34">
        <f t="shared" si="8"/>
        <v>0</v>
      </c>
      <c r="Q16" s="125">
        <f t="shared" si="31"/>
        <v>0</v>
      </c>
      <c r="R16" s="125">
        <f t="shared" si="24"/>
        <v>0</v>
      </c>
      <c r="S16" s="125">
        <f t="shared" si="9"/>
        <v>0</v>
      </c>
      <c r="T16" s="125">
        <f t="shared" si="10"/>
        <v>0</v>
      </c>
      <c r="U16" s="126">
        <f t="shared" si="11"/>
        <v>0</v>
      </c>
      <c r="V16" s="126">
        <f t="shared" si="12"/>
        <v>0</v>
      </c>
      <c r="W16" s="126">
        <f t="shared" si="13"/>
        <v>0</v>
      </c>
      <c r="X16" s="126">
        <f t="shared" si="14"/>
        <v>0</v>
      </c>
      <c r="Y16" s="126">
        <f t="shared" si="15"/>
        <v>0</v>
      </c>
      <c r="Z16" s="126">
        <f t="shared" si="16"/>
        <v>0</v>
      </c>
      <c r="AA16" s="125">
        <f t="shared" si="17"/>
        <v>0</v>
      </c>
      <c r="AB16" s="127">
        <f t="shared" si="18"/>
        <v>0</v>
      </c>
      <c r="AC16" s="125">
        <f t="shared" si="19"/>
        <v>0</v>
      </c>
      <c r="AD16" s="125">
        <f t="shared" si="20"/>
        <v>0</v>
      </c>
      <c r="AE16" s="125">
        <f t="shared" si="25"/>
        <v>0</v>
      </c>
      <c r="AF16" s="125">
        <f t="shared" si="21"/>
        <v>0</v>
      </c>
      <c r="AG16" s="125">
        <f t="shared" si="22"/>
        <v>0</v>
      </c>
      <c r="AH16" s="125">
        <f t="shared" si="26"/>
        <v>0</v>
      </c>
      <c r="AI16" s="36">
        <f t="shared" si="27"/>
        <v>0</v>
      </c>
      <c r="AJ16" s="36">
        <f t="shared" si="28"/>
        <v>0</v>
      </c>
      <c r="AK16" s="36">
        <f t="shared" si="29"/>
        <v>0</v>
      </c>
      <c r="AL16" s="36">
        <f t="shared" si="30"/>
        <v>0</v>
      </c>
    </row>
    <row r="17" spans="1:38" x14ac:dyDescent="0.2">
      <c r="A17" s="94">
        <v>5</v>
      </c>
      <c r="B17" s="54">
        <v>0</v>
      </c>
      <c r="C17" s="54">
        <v>0</v>
      </c>
      <c r="D17" s="33">
        <f t="shared" si="0"/>
        <v>0</v>
      </c>
      <c r="E17" s="33">
        <f t="shared" si="23"/>
        <v>0</v>
      </c>
      <c r="F17" s="33">
        <f t="shared" si="1"/>
        <v>0</v>
      </c>
      <c r="G17" s="54">
        <v>0</v>
      </c>
      <c r="H17" s="55" t="s">
        <v>58</v>
      </c>
      <c r="I17" s="55"/>
      <c r="J17" s="34">
        <f t="shared" si="2"/>
        <v>0</v>
      </c>
      <c r="K17" s="34">
        <f t="shared" si="3"/>
        <v>0</v>
      </c>
      <c r="L17" s="35">
        <f t="shared" si="4"/>
        <v>0</v>
      </c>
      <c r="M17" s="35">
        <f t="shared" si="5"/>
        <v>0</v>
      </c>
      <c r="N17" s="35">
        <f t="shared" si="6"/>
        <v>0</v>
      </c>
      <c r="O17" s="34">
        <f t="shared" si="7"/>
        <v>0</v>
      </c>
      <c r="P17" s="34">
        <f t="shared" si="8"/>
        <v>0</v>
      </c>
      <c r="Q17" s="125">
        <f t="shared" si="31"/>
        <v>0</v>
      </c>
      <c r="R17" s="125">
        <f t="shared" si="24"/>
        <v>0</v>
      </c>
      <c r="S17" s="125">
        <f t="shared" si="9"/>
        <v>0</v>
      </c>
      <c r="T17" s="125">
        <f t="shared" si="10"/>
        <v>0</v>
      </c>
      <c r="U17" s="126">
        <f t="shared" si="11"/>
        <v>0</v>
      </c>
      <c r="V17" s="126">
        <f t="shared" si="12"/>
        <v>0</v>
      </c>
      <c r="W17" s="126">
        <f t="shared" si="13"/>
        <v>0</v>
      </c>
      <c r="X17" s="126">
        <f t="shared" si="14"/>
        <v>0</v>
      </c>
      <c r="Y17" s="126">
        <f t="shared" si="15"/>
        <v>0</v>
      </c>
      <c r="Z17" s="126">
        <f t="shared" si="16"/>
        <v>0</v>
      </c>
      <c r="AA17" s="125">
        <f t="shared" si="17"/>
        <v>0</v>
      </c>
      <c r="AB17" s="127">
        <f t="shared" si="18"/>
        <v>0</v>
      </c>
      <c r="AC17" s="125">
        <f t="shared" si="19"/>
        <v>0</v>
      </c>
      <c r="AD17" s="125">
        <f t="shared" si="20"/>
        <v>0</v>
      </c>
      <c r="AE17" s="125">
        <f t="shared" si="25"/>
        <v>0</v>
      </c>
      <c r="AF17" s="125">
        <f t="shared" si="21"/>
        <v>0</v>
      </c>
      <c r="AG17" s="125">
        <f t="shared" si="22"/>
        <v>0</v>
      </c>
      <c r="AH17" s="125">
        <f t="shared" si="26"/>
        <v>0</v>
      </c>
      <c r="AI17" s="36">
        <f t="shared" si="27"/>
        <v>0</v>
      </c>
      <c r="AJ17" s="36">
        <f t="shared" si="28"/>
        <v>0</v>
      </c>
      <c r="AK17" s="36">
        <f t="shared" si="29"/>
        <v>0</v>
      </c>
      <c r="AL17" s="36">
        <f t="shared" si="30"/>
        <v>0</v>
      </c>
    </row>
    <row r="18" spans="1:38" x14ac:dyDescent="0.2">
      <c r="A18" s="94">
        <v>6</v>
      </c>
      <c r="B18" s="54">
        <v>0</v>
      </c>
      <c r="C18" s="54">
        <v>0</v>
      </c>
      <c r="D18" s="33">
        <f t="shared" si="0"/>
        <v>0</v>
      </c>
      <c r="E18" s="33">
        <f t="shared" si="23"/>
        <v>0</v>
      </c>
      <c r="F18" s="33">
        <f t="shared" si="1"/>
        <v>0</v>
      </c>
      <c r="G18" s="54">
        <v>0</v>
      </c>
      <c r="H18" s="55" t="s">
        <v>58</v>
      </c>
      <c r="I18" s="55"/>
      <c r="J18" s="34">
        <f t="shared" si="2"/>
        <v>0</v>
      </c>
      <c r="K18" s="34">
        <f t="shared" si="3"/>
        <v>0</v>
      </c>
      <c r="L18" s="35">
        <f t="shared" si="4"/>
        <v>0</v>
      </c>
      <c r="M18" s="35">
        <f t="shared" si="5"/>
        <v>0</v>
      </c>
      <c r="N18" s="35">
        <f t="shared" si="6"/>
        <v>0</v>
      </c>
      <c r="O18" s="34">
        <f t="shared" si="7"/>
        <v>0</v>
      </c>
      <c r="P18" s="34">
        <f t="shared" si="8"/>
        <v>0</v>
      </c>
      <c r="Q18" s="125">
        <f t="shared" si="31"/>
        <v>0</v>
      </c>
      <c r="R18" s="125">
        <f t="shared" si="24"/>
        <v>0</v>
      </c>
      <c r="S18" s="125">
        <f t="shared" si="9"/>
        <v>0</v>
      </c>
      <c r="T18" s="125">
        <f t="shared" si="10"/>
        <v>0</v>
      </c>
      <c r="U18" s="126">
        <f t="shared" si="11"/>
        <v>0</v>
      </c>
      <c r="V18" s="126">
        <f t="shared" si="12"/>
        <v>0</v>
      </c>
      <c r="W18" s="126">
        <f t="shared" si="13"/>
        <v>0</v>
      </c>
      <c r="X18" s="126">
        <f t="shared" si="14"/>
        <v>0</v>
      </c>
      <c r="Y18" s="126">
        <f t="shared" si="15"/>
        <v>0</v>
      </c>
      <c r="Z18" s="126">
        <f t="shared" si="16"/>
        <v>0</v>
      </c>
      <c r="AA18" s="125">
        <f t="shared" si="17"/>
        <v>0</v>
      </c>
      <c r="AB18" s="127">
        <f t="shared" si="18"/>
        <v>0</v>
      </c>
      <c r="AC18" s="125">
        <f t="shared" si="19"/>
        <v>0</v>
      </c>
      <c r="AD18" s="125">
        <f t="shared" si="20"/>
        <v>0</v>
      </c>
      <c r="AE18" s="125">
        <f t="shared" si="25"/>
        <v>0</v>
      </c>
      <c r="AF18" s="125">
        <f t="shared" si="21"/>
        <v>0</v>
      </c>
      <c r="AG18" s="125">
        <f t="shared" si="22"/>
        <v>0</v>
      </c>
      <c r="AH18" s="125">
        <f t="shared" si="26"/>
        <v>0</v>
      </c>
      <c r="AI18" s="36">
        <f t="shared" si="27"/>
        <v>0</v>
      </c>
      <c r="AJ18" s="36">
        <f t="shared" si="28"/>
        <v>0</v>
      </c>
      <c r="AK18" s="36">
        <f t="shared" si="29"/>
        <v>0</v>
      </c>
      <c r="AL18" s="36">
        <f t="shared" si="30"/>
        <v>0</v>
      </c>
    </row>
    <row r="19" spans="1:38" x14ac:dyDescent="0.2">
      <c r="A19" s="94">
        <v>7</v>
      </c>
      <c r="B19" s="54">
        <v>0</v>
      </c>
      <c r="C19" s="54">
        <v>0</v>
      </c>
      <c r="D19" s="33">
        <f t="shared" si="0"/>
        <v>0</v>
      </c>
      <c r="E19" s="33">
        <f t="shared" si="23"/>
        <v>0</v>
      </c>
      <c r="F19" s="33">
        <f t="shared" si="1"/>
        <v>0</v>
      </c>
      <c r="G19" s="54">
        <v>0</v>
      </c>
      <c r="H19" s="55" t="s">
        <v>58</v>
      </c>
      <c r="I19" s="55"/>
      <c r="J19" s="34">
        <f t="shared" si="2"/>
        <v>0</v>
      </c>
      <c r="K19" s="34">
        <f t="shared" si="3"/>
        <v>0</v>
      </c>
      <c r="L19" s="35">
        <f t="shared" si="4"/>
        <v>0</v>
      </c>
      <c r="M19" s="35">
        <f t="shared" si="5"/>
        <v>0</v>
      </c>
      <c r="N19" s="35">
        <f t="shared" si="6"/>
        <v>0</v>
      </c>
      <c r="O19" s="34">
        <f t="shared" si="7"/>
        <v>0</v>
      </c>
      <c r="P19" s="34">
        <f t="shared" si="8"/>
        <v>0</v>
      </c>
      <c r="Q19" s="125">
        <f t="shared" si="31"/>
        <v>0</v>
      </c>
      <c r="R19" s="125">
        <f t="shared" si="24"/>
        <v>0</v>
      </c>
      <c r="S19" s="125">
        <f t="shared" si="9"/>
        <v>0</v>
      </c>
      <c r="T19" s="125">
        <f t="shared" si="10"/>
        <v>0</v>
      </c>
      <c r="U19" s="126">
        <f t="shared" si="11"/>
        <v>0</v>
      </c>
      <c r="V19" s="126">
        <f t="shared" si="12"/>
        <v>0</v>
      </c>
      <c r="W19" s="126">
        <f t="shared" si="13"/>
        <v>0</v>
      </c>
      <c r="X19" s="126">
        <f t="shared" si="14"/>
        <v>0</v>
      </c>
      <c r="Y19" s="126">
        <f t="shared" si="15"/>
        <v>0</v>
      </c>
      <c r="Z19" s="126">
        <f t="shared" si="16"/>
        <v>0</v>
      </c>
      <c r="AA19" s="125">
        <f t="shared" si="17"/>
        <v>0</v>
      </c>
      <c r="AB19" s="127">
        <f t="shared" si="18"/>
        <v>0</v>
      </c>
      <c r="AC19" s="125">
        <f t="shared" si="19"/>
        <v>0</v>
      </c>
      <c r="AD19" s="125">
        <f t="shared" si="20"/>
        <v>0</v>
      </c>
      <c r="AE19" s="125">
        <f t="shared" si="25"/>
        <v>0</v>
      </c>
      <c r="AF19" s="125">
        <f t="shared" si="21"/>
        <v>0</v>
      </c>
      <c r="AG19" s="125">
        <f t="shared" si="22"/>
        <v>0</v>
      </c>
      <c r="AH19" s="125">
        <f t="shared" si="26"/>
        <v>0</v>
      </c>
      <c r="AI19" s="36">
        <f t="shared" si="27"/>
        <v>0</v>
      </c>
      <c r="AJ19" s="36">
        <f t="shared" si="28"/>
        <v>0</v>
      </c>
      <c r="AK19" s="36">
        <f t="shared" si="29"/>
        <v>0</v>
      </c>
      <c r="AL19" s="36">
        <f t="shared" si="30"/>
        <v>0</v>
      </c>
    </row>
    <row r="20" spans="1:38" x14ac:dyDescent="0.2">
      <c r="A20" s="94">
        <v>8</v>
      </c>
      <c r="B20" s="54">
        <v>0</v>
      </c>
      <c r="C20" s="54">
        <v>0</v>
      </c>
      <c r="D20" s="33">
        <f t="shared" si="0"/>
        <v>0</v>
      </c>
      <c r="E20" s="33">
        <f t="shared" si="23"/>
        <v>0</v>
      </c>
      <c r="F20" s="33">
        <f t="shared" si="1"/>
        <v>0</v>
      </c>
      <c r="G20" s="54">
        <v>0</v>
      </c>
      <c r="H20" s="55" t="s">
        <v>58</v>
      </c>
      <c r="I20" s="55"/>
      <c r="J20" s="34">
        <f t="shared" si="2"/>
        <v>0</v>
      </c>
      <c r="K20" s="34">
        <f t="shared" si="3"/>
        <v>0</v>
      </c>
      <c r="L20" s="35">
        <f t="shared" si="4"/>
        <v>0</v>
      </c>
      <c r="M20" s="35">
        <f t="shared" si="5"/>
        <v>0</v>
      </c>
      <c r="N20" s="35">
        <f t="shared" si="6"/>
        <v>0</v>
      </c>
      <c r="O20" s="34">
        <f t="shared" si="7"/>
        <v>0</v>
      </c>
      <c r="P20" s="34">
        <f t="shared" si="8"/>
        <v>0</v>
      </c>
      <c r="Q20" s="125">
        <f t="shared" si="31"/>
        <v>0</v>
      </c>
      <c r="R20" s="125">
        <f t="shared" si="24"/>
        <v>0</v>
      </c>
      <c r="S20" s="125">
        <f t="shared" si="9"/>
        <v>0</v>
      </c>
      <c r="T20" s="125">
        <f t="shared" si="10"/>
        <v>0</v>
      </c>
      <c r="U20" s="126">
        <f t="shared" si="11"/>
        <v>0</v>
      </c>
      <c r="V20" s="126">
        <f t="shared" si="12"/>
        <v>0</v>
      </c>
      <c r="W20" s="126">
        <f t="shared" si="13"/>
        <v>0</v>
      </c>
      <c r="X20" s="126">
        <f t="shared" si="14"/>
        <v>0</v>
      </c>
      <c r="Y20" s="126">
        <f t="shared" si="15"/>
        <v>0</v>
      </c>
      <c r="Z20" s="126">
        <f t="shared" si="16"/>
        <v>0</v>
      </c>
      <c r="AA20" s="125">
        <f t="shared" si="17"/>
        <v>0</v>
      </c>
      <c r="AB20" s="127">
        <f t="shared" si="18"/>
        <v>0</v>
      </c>
      <c r="AC20" s="125">
        <f t="shared" si="19"/>
        <v>0</v>
      </c>
      <c r="AD20" s="125">
        <f t="shared" si="20"/>
        <v>0</v>
      </c>
      <c r="AE20" s="125">
        <f t="shared" si="25"/>
        <v>0</v>
      </c>
      <c r="AF20" s="125">
        <f t="shared" si="21"/>
        <v>0</v>
      </c>
      <c r="AG20" s="125">
        <f t="shared" si="22"/>
        <v>0</v>
      </c>
      <c r="AH20" s="125">
        <f t="shared" si="26"/>
        <v>0</v>
      </c>
      <c r="AI20" s="36">
        <f t="shared" si="27"/>
        <v>0</v>
      </c>
      <c r="AJ20" s="36">
        <f t="shared" si="28"/>
        <v>0</v>
      </c>
      <c r="AK20" s="36">
        <f t="shared" si="29"/>
        <v>0</v>
      </c>
      <c r="AL20" s="36">
        <f t="shared" si="30"/>
        <v>0</v>
      </c>
    </row>
    <row r="21" spans="1:38" x14ac:dyDescent="0.2">
      <c r="A21" s="94">
        <v>9</v>
      </c>
      <c r="B21" s="54">
        <v>0</v>
      </c>
      <c r="C21" s="54">
        <v>0</v>
      </c>
      <c r="D21" s="33">
        <f t="shared" si="0"/>
        <v>0</v>
      </c>
      <c r="E21" s="33">
        <f t="shared" si="23"/>
        <v>0</v>
      </c>
      <c r="F21" s="33">
        <f t="shared" si="1"/>
        <v>0</v>
      </c>
      <c r="G21" s="54">
        <v>0</v>
      </c>
      <c r="H21" s="55" t="s">
        <v>58</v>
      </c>
      <c r="I21" s="55"/>
      <c r="J21" s="34">
        <f t="shared" si="2"/>
        <v>0</v>
      </c>
      <c r="K21" s="34">
        <f t="shared" si="3"/>
        <v>0</v>
      </c>
      <c r="L21" s="35">
        <f t="shared" si="4"/>
        <v>0</v>
      </c>
      <c r="M21" s="35">
        <f t="shared" si="5"/>
        <v>0</v>
      </c>
      <c r="N21" s="35">
        <f t="shared" si="6"/>
        <v>0</v>
      </c>
      <c r="O21" s="34">
        <f t="shared" si="7"/>
        <v>0</v>
      </c>
      <c r="P21" s="34">
        <f t="shared" si="8"/>
        <v>0</v>
      </c>
      <c r="Q21" s="125">
        <f t="shared" si="31"/>
        <v>0</v>
      </c>
      <c r="R21" s="125">
        <f t="shared" si="24"/>
        <v>0</v>
      </c>
      <c r="S21" s="125">
        <f t="shared" si="9"/>
        <v>0</v>
      </c>
      <c r="T21" s="125">
        <f t="shared" si="10"/>
        <v>0</v>
      </c>
      <c r="U21" s="126">
        <f t="shared" si="11"/>
        <v>0</v>
      </c>
      <c r="V21" s="126">
        <f t="shared" si="12"/>
        <v>0</v>
      </c>
      <c r="W21" s="126">
        <f t="shared" si="13"/>
        <v>0</v>
      </c>
      <c r="X21" s="126">
        <f t="shared" si="14"/>
        <v>0</v>
      </c>
      <c r="Y21" s="126">
        <f t="shared" si="15"/>
        <v>0</v>
      </c>
      <c r="Z21" s="126">
        <f t="shared" si="16"/>
        <v>0</v>
      </c>
      <c r="AA21" s="125">
        <f t="shared" si="17"/>
        <v>0</v>
      </c>
      <c r="AB21" s="127">
        <f t="shared" si="18"/>
        <v>0</v>
      </c>
      <c r="AC21" s="125">
        <f t="shared" si="19"/>
        <v>0</v>
      </c>
      <c r="AD21" s="125">
        <f t="shared" si="20"/>
        <v>0</v>
      </c>
      <c r="AE21" s="125">
        <f t="shared" si="25"/>
        <v>0</v>
      </c>
      <c r="AF21" s="125">
        <f t="shared" si="21"/>
        <v>0</v>
      </c>
      <c r="AG21" s="125">
        <f t="shared" si="22"/>
        <v>0</v>
      </c>
      <c r="AH21" s="125">
        <f t="shared" si="26"/>
        <v>0</v>
      </c>
      <c r="AI21" s="36">
        <f t="shared" si="27"/>
        <v>0</v>
      </c>
      <c r="AJ21" s="36">
        <f t="shared" si="28"/>
        <v>0</v>
      </c>
      <c r="AK21" s="36">
        <f t="shared" si="29"/>
        <v>0</v>
      </c>
      <c r="AL21" s="36">
        <f t="shared" si="30"/>
        <v>0</v>
      </c>
    </row>
    <row r="22" spans="1:38" x14ac:dyDescent="0.2">
      <c r="A22" s="94">
        <v>10</v>
      </c>
      <c r="B22" s="54">
        <v>0</v>
      </c>
      <c r="C22" s="54">
        <v>0</v>
      </c>
      <c r="D22" s="33">
        <f t="shared" si="0"/>
        <v>0</v>
      </c>
      <c r="E22" s="33">
        <f t="shared" si="23"/>
        <v>0</v>
      </c>
      <c r="F22" s="33">
        <f t="shared" si="1"/>
        <v>0</v>
      </c>
      <c r="G22" s="54">
        <v>0</v>
      </c>
      <c r="H22" s="55" t="s">
        <v>58</v>
      </c>
      <c r="I22" s="55"/>
      <c r="J22" s="34">
        <f t="shared" si="2"/>
        <v>0</v>
      </c>
      <c r="K22" s="34">
        <f t="shared" si="3"/>
        <v>0</v>
      </c>
      <c r="L22" s="35">
        <f t="shared" si="4"/>
        <v>0</v>
      </c>
      <c r="M22" s="35">
        <f t="shared" si="5"/>
        <v>0</v>
      </c>
      <c r="N22" s="35">
        <f t="shared" si="6"/>
        <v>0</v>
      </c>
      <c r="O22" s="34">
        <f t="shared" si="7"/>
        <v>0</v>
      </c>
      <c r="P22" s="34">
        <f t="shared" si="8"/>
        <v>0</v>
      </c>
      <c r="Q22" s="125">
        <f t="shared" si="31"/>
        <v>0</v>
      </c>
      <c r="R22" s="125">
        <f t="shared" si="24"/>
        <v>0</v>
      </c>
      <c r="S22" s="125">
        <f t="shared" si="9"/>
        <v>0</v>
      </c>
      <c r="T22" s="125">
        <f t="shared" si="10"/>
        <v>0</v>
      </c>
      <c r="U22" s="126">
        <f t="shared" si="11"/>
        <v>0</v>
      </c>
      <c r="V22" s="126">
        <f t="shared" si="12"/>
        <v>0</v>
      </c>
      <c r="W22" s="126">
        <f t="shared" si="13"/>
        <v>0</v>
      </c>
      <c r="X22" s="126">
        <f t="shared" si="14"/>
        <v>0</v>
      </c>
      <c r="Y22" s="126">
        <f t="shared" si="15"/>
        <v>0</v>
      </c>
      <c r="Z22" s="126">
        <f t="shared" si="16"/>
        <v>0</v>
      </c>
      <c r="AA22" s="125">
        <f t="shared" si="17"/>
        <v>0</v>
      </c>
      <c r="AB22" s="127">
        <f t="shared" si="18"/>
        <v>0</v>
      </c>
      <c r="AC22" s="125">
        <f t="shared" si="19"/>
        <v>0</v>
      </c>
      <c r="AD22" s="125">
        <f t="shared" si="20"/>
        <v>0</v>
      </c>
      <c r="AE22" s="125">
        <f t="shared" si="25"/>
        <v>0</v>
      </c>
      <c r="AF22" s="125">
        <f t="shared" si="21"/>
        <v>0</v>
      </c>
      <c r="AG22" s="125">
        <f t="shared" si="22"/>
        <v>0</v>
      </c>
      <c r="AH22" s="125">
        <f t="shared" si="26"/>
        <v>0</v>
      </c>
      <c r="AI22" s="36">
        <f t="shared" si="27"/>
        <v>0</v>
      </c>
      <c r="AJ22" s="36">
        <f t="shared" si="28"/>
        <v>0</v>
      </c>
      <c r="AK22" s="36">
        <f t="shared" si="29"/>
        <v>0</v>
      </c>
      <c r="AL22" s="36">
        <f t="shared" si="30"/>
        <v>0</v>
      </c>
    </row>
    <row r="23" spans="1:38" x14ac:dyDescent="0.2">
      <c r="A23" s="94">
        <v>11</v>
      </c>
      <c r="B23" s="54">
        <v>0</v>
      </c>
      <c r="C23" s="54">
        <v>0</v>
      </c>
      <c r="D23" s="33">
        <f t="shared" si="0"/>
        <v>0</v>
      </c>
      <c r="E23" s="33">
        <f t="shared" si="23"/>
        <v>0</v>
      </c>
      <c r="F23" s="33">
        <f t="shared" si="1"/>
        <v>0</v>
      </c>
      <c r="G23" s="54">
        <v>0</v>
      </c>
      <c r="H23" s="55" t="s">
        <v>58</v>
      </c>
      <c r="I23" s="55"/>
      <c r="J23" s="34">
        <f t="shared" si="2"/>
        <v>0</v>
      </c>
      <c r="K23" s="34">
        <f t="shared" si="3"/>
        <v>0</v>
      </c>
      <c r="L23" s="35">
        <f t="shared" si="4"/>
        <v>0</v>
      </c>
      <c r="M23" s="35">
        <f t="shared" si="5"/>
        <v>0</v>
      </c>
      <c r="N23" s="35">
        <f t="shared" si="6"/>
        <v>0</v>
      </c>
      <c r="O23" s="34">
        <f t="shared" si="7"/>
        <v>0</v>
      </c>
      <c r="P23" s="34">
        <f t="shared" si="8"/>
        <v>0</v>
      </c>
      <c r="Q23" s="125">
        <f t="shared" si="31"/>
        <v>0</v>
      </c>
      <c r="R23" s="125">
        <f t="shared" si="24"/>
        <v>0</v>
      </c>
      <c r="S23" s="125">
        <f t="shared" si="9"/>
        <v>0</v>
      </c>
      <c r="T23" s="125">
        <f t="shared" si="10"/>
        <v>0</v>
      </c>
      <c r="U23" s="126">
        <f t="shared" si="11"/>
        <v>0</v>
      </c>
      <c r="V23" s="126">
        <f t="shared" si="12"/>
        <v>0</v>
      </c>
      <c r="W23" s="126">
        <f t="shared" si="13"/>
        <v>0</v>
      </c>
      <c r="X23" s="126">
        <f t="shared" si="14"/>
        <v>0</v>
      </c>
      <c r="Y23" s="126">
        <f t="shared" si="15"/>
        <v>0</v>
      </c>
      <c r="Z23" s="126">
        <f t="shared" si="16"/>
        <v>0</v>
      </c>
      <c r="AA23" s="125">
        <f t="shared" si="17"/>
        <v>0</v>
      </c>
      <c r="AB23" s="127">
        <f t="shared" si="18"/>
        <v>0</v>
      </c>
      <c r="AC23" s="125">
        <f t="shared" si="19"/>
        <v>0</v>
      </c>
      <c r="AD23" s="125">
        <f t="shared" si="20"/>
        <v>0</v>
      </c>
      <c r="AE23" s="125">
        <f t="shared" si="25"/>
        <v>0</v>
      </c>
      <c r="AF23" s="125">
        <f t="shared" si="21"/>
        <v>0</v>
      </c>
      <c r="AG23" s="125">
        <f t="shared" si="22"/>
        <v>0</v>
      </c>
      <c r="AH23" s="125">
        <f t="shared" si="26"/>
        <v>0</v>
      </c>
      <c r="AI23" s="36">
        <f t="shared" si="27"/>
        <v>0</v>
      </c>
      <c r="AJ23" s="36">
        <f t="shared" si="28"/>
        <v>0</v>
      </c>
      <c r="AK23" s="36">
        <f t="shared" si="29"/>
        <v>0</v>
      </c>
      <c r="AL23" s="36">
        <f t="shared" si="30"/>
        <v>0</v>
      </c>
    </row>
    <row r="24" spans="1:38" x14ac:dyDescent="0.2">
      <c r="A24" s="94">
        <v>12</v>
      </c>
      <c r="B24" s="54">
        <v>0</v>
      </c>
      <c r="C24" s="54">
        <v>0</v>
      </c>
      <c r="D24" s="33">
        <f t="shared" si="0"/>
        <v>0</v>
      </c>
      <c r="E24" s="33">
        <f t="shared" si="23"/>
        <v>0</v>
      </c>
      <c r="F24" s="33">
        <f t="shared" si="1"/>
        <v>0</v>
      </c>
      <c r="G24" s="54">
        <v>0</v>
      </c>
      <c r="H24" s="55" t="s">
        <v>58</v>
      </c>
      <c r="I24" s="55"/>
      <c r="J24" s="34">
        <f t="shared" si="2"/>
        <v>0</v>
      </c>
      <c r="K24" s="34">
        <f t="shared" si="3"/>
        <v>0</v>
      </c>
      <c r="L24" s="35">
        <f t="shared" si="4"/>
        <v>0</v>
      </c>
      <c r="M24" s="35">
        <f t="shared" si="5"/>
        <v>0</v>
      </c>
      <c r="N24" s="35">
        <f t="shared" si="6"/>
        <v>0</v>
      </c>
      <c r="O24" s="34">
        <f t="shared" si="7"/>
        <v>0</v>
      </c>
      <c r="P24" s="34">
        <f t="shared" si="8"/>
        <v>0</v>
      </c>
      <c r="Q24" s="125">
        <f t="shared" si="31"/>
        <v>0</v>
      </c>
      <c r="R24" s="125">
        <f t="shared" si="24"/>
        <v>0</v>
      </c>
      <c r="S24" s="125">
        <f t="shared" si="9"/>
        <v>0</v>
      </c>
      <c r="T24" s="125">
        <f t="shared" si="10"/>
        <v>0</v>
      </c>
      <c r="U24" s="126">
        <f t="shared" si="11"/>
        <v>0</v>
      </c>
      <c r="V24" s="126">
        <f t="shared" si="12"/>
        <v>0</v>
      </c>
      <c r="W24" s="126">
        <f t="shared" si="13"/>
        <v>0</v>
      </c>
      <c r="X24" s="126">
        <f t="shared" si="14"/>
        <v>0</v>
      </c>
      <c r="Y24" s="126">
        <f t="shared" si="15"/>
        <v>0</v>
      </c>
      <c r="Z24" s="126">
        <f t="shared" si="16"/>
        <v>0</v>
      </c>
      <c r="AA24" s="125">
        <f t="shared" si="17"/>
        <v>0</v>
      </c>
      <c r="AB24" s="127">
        <f t="shared" si="18"/>
        <v>0</v>
      </c>
      <c r="AC24" s="125">
        <f t="shared" si="19"/>
        <v>0</v>
      </c>
      <c r="AD24" s="125">
        <f t="shared" si="20"/>
        <v>0</v>
      </c>
      <c r="AE24" s="125">
        <f t="shared" si="25"/>
        <v>0</v>
      </c>
      <c r="AF24" s="125">
        <f t="shared" si="21"/>
        <v>0</v>
      </c>
      <c r="AG24" s="125">
        <f t="shared" si="22"/>
        <v>0</v>
      </c>
      <c r="AH24" s="125">
        <f t="shared" si="26"/>
        <v>0</v>
      </c>
      <c r="AI24" s="36">
        <f t="shared" si="27"/>
        <v>0</v>
      </c>
      <c r="AJ24" s="36">
        <f t="shared" si="28"/>
        <v>0</v>
      </c>
      <c r="AK24" s="36">
        <f t="shared" si="29"/>
        <v>0</v>
      </c>
      <c r="AL24" s="36">
        <f t="shared" si="30"/>
        <v>0</v>
      </c>
    </row>
    <row r="25" spans="1:38" x14ac:dyDescent="0.2">
      <c r="A25" s="94">
        <v>13</v>
      </c>
      <c r="B25" s="54">
        <v>0</v>
      </c>
      <c r="C25" s="54">
        <v>0</v>
      </c>
      <c r="D25" s="33">
        <f t="shared" si="0"/>
        <v>0</v>
      </c>
      <c r="E25" s="33">
        <f t="shared" si="23"/>
        <v>0</v>
      </c>
      <c r="F25" s="33">
        <f t="shared" si="1"/>
        <v>0</v>
      </c>
      <c r="G25" s="54">
        <v>0</v>
      </c>
      <c r="H25" s="55" t="s">
        <v>58</v>
      </c>
      <c r="I25" s="55"/>
      <c r="J25" s="34">
        <f t="shared" si="2"/>
        <v>0</v>
      </c>
      <c r="K25" s="34">
        <f t="shared" si="3"/>
        <v>0</v>
      </c>
      <c r="L25" s="35">
        <f t="shared" si="4"/>
        <v>0</v>
      </c>
      <c r="M25" s="35">
        <f t="shared" si="5"/>
        <v>0</v>
      </c>
      <c r="N25" s="35">
        <f t="shared" si="6"/>
        <v>0</v>
      </c>
      <c r="O25" s="34">
        <f t="shared" si="7"/>
        <v>0</v>
      </c>
      <c r="P25" s="34">
        <f t="shared" si="8"/>
        <v>0</v>
      </c>
      <c r="Q25" s="125">
        <f t="shared" si="31"/>
        <v>0</v>
      </c>
      <c r="R25" s="125">
        <f t="shared" si="24"/>
        <v>0</v>
      </c>
      <c r="S25" s="125">
        <f t="shared" si="9"/>
        <v>0</v>
      </c>
      <c r="T25" s="125">
        <f t="shared" si="10"/>
        <v>0</v>
      </c>
      <c r="U25" s="126">
        <f t="shared" si="11"/>
        <v>0</v>
      </c>
      <c r="V25" s="126">
        <f t="shared" si="12"/>
        <v>0</v>
      </c>
      <c r="W25" s="126">
        <f t="shared" si="13"/>
        <v>0</v>
      </c>
      <c r="X25" s="126">
        <f t="shared" si="14"/>
        <v>0</v>
      </c>
      <c r="Y25" s="126">
        <f t="shared" si="15"/>
        <v>0</v>
      </c>
      <c r="Z25" s="126">
        <f t="shared" si="16"/>
        <v>0</v>
      </c>
      <c r="AA25" s="125">
        <f t="shared" si="17"/>
        <v>0</v>
      </c>
      <c r="AB25" s="127">
        <f t="shared" si="18"/>
        <v>0</v>
      </c>
      <c r="AC25" s="125">
        <f t="shared" si="19"/>
        <v>0</v>
      </c>
      <c r="AD25" s="125">
        <f t="shared" si="20"/>
        <v>0</v>
      </c>
      <c r="AE25" s="125">
        <f t="shared" si="25"/>
        <v>0</v>
      </c>
      <c r="AF25" s="125">
        <f t="shared" si="21"/>
        <v>0</v>
      </c>
      <c r="AG25" s="125">
        <f t="shared" si="22"/>
        <v>0</v>
      </c>
      <c r="AH25" s="125">
        <f t="shared" si="26"/>
        <v>0</v>
      </c>
      <c r="AI25" s="36">
        <f t="shared" si="27"/>
        <v>0</v>
      </c>
      <c r="AJ25" s="36">
        <f t="shared" si="28"/>
        <v>0</v>
      </c>
      <c r="AK25" s="36">
        <f t="shared" si="29"/>
        <v>0</v>
      </c>
      <c r="AL25" s="36">
        <f t="shared" si="30"/>
        <v>0</v>
      </c>
    </row>
    <row r="26" spans="1:38" x14ac:dyDescent="0.2">
      <c r="A26" s="94">
        <v>14</v>
      </c>
      <c r="B26" s="54">
        <v>0</v>
      </c>
      <c r="C26" s="54">
        <v>0</v>
      </c>
      <c r="D26" s="33">
        <f t="shared" si="0"/>
        <v>0</v>
      </c>
      <c r="E26" s="33">
        <f t="shared" si="23"/>
        <v>0</v>
      </c>
      <c r="F26" s="33">
        <f t="shared" si="1"/>
        <v>0</v>
      </c>
      <c r="G26" s="54">
        <v>0</v>
      </c>
      <c r="H26" s="55" t="s">
        <v>58</v>
      </c>
      <c r="I26" s="55"/>
      <c r="J26" s="34">
        <f t="shared" si="2"/>
        <v>0</v>
      </c>
      <c r="K26" s="34">
        <f t="shared" si="3"/>
        <v>0</v>
      </c>
      <c r="L26" s="35">
        <f t="shared" si="4"/>
        <v>0</v>
      </c>
      <c r="M26" s="35">
        <f t="shared" si="5"/>
        <v>0</v>
      </c>
      <c r="N26" s="35">
        <f t="shared" si="6"/>
        <v>0</v>
      </c>
      <c r="O26" s="34">
        <f t="shared" si="7"/>
        <v>0</v>
      </c>
      <c r="P26" s="34">
        <f t="shared" si="8"/>
        <v>0</v>
      </c>
      <c r="Q26" s="125">
        <f t="shared" si="31"/>
        <v>0</v>
      </c>
      <c r="R26" s="125">
        <f t="shared" si="24"/>
        <v>0</v>
      </c>
      <c r="S26" s="125">
        <f t="shared" si="9"/>
        <v>0</v>
      </c>
      <c r="T26" s="125">
        <f t="shared" si="10"/>
        <v>0</v>
      </c>
      <c r="U26" s="126">
        <f t="shared" si="11"/>
        <v>0</v>
      </c>
      <c r="V26" s="126">
        <f t="shared" si="12"/>
        <v>0</v>
      </c>
      <c r="W26" s="126">
        <f t="shared" si="13"/>
        <v>0</v>
      </c>
      <c r="X26" s="126">
        <f t="shared" si="14"/>
        <v>0</v>
      </c>
      <c r="Y26" s="126">
        <f t="shared" si="15"/>
        <v>0</v>
      </c>
      <c r="Z26" s="126">
        <f t="shared" si="16"/>
        <v>0</v>
      </c>
      <c r="AA26" s="125">
        <f t="shared" si="17"/>
        <v>0</v>
      </c>
      <c r="AB26" s="127">
        <f t="shared" si="18"/>
        <v>0</v>
      </c>
      <c r="AC26" s="125">
        <f t="shared" si="19"/>
        <v>0</v>
      </c>
      <c r="AD26" s="125">
        <f t="shared" si="20"/>
        <v>0</v>
      </c>
      <c r="AE26" s="125">
        <f t="shared" si="25"/>
        <v>0</v>
      </c>
      <c r="AF26" s="125">
        <f t="shared" si="21"/>
        <v>0</v>
      </c>
      <c r="AG26" s="125">
        <f t="shared" si="22"/>
        <v>0</v>
      </c>
      <c r="AH26" s="125">
        <f t="shared" si="26"/>
        <v>0</v>
      </c>
      <c r="AI26" s="36">
        <f t="shared" si="27"/>
        <v>0</v>
      </c>
      <c r="AJ26" s="36">
        <f t="shared" si="28"/>
        <v>0</v>
      </c>
      <c r="AK26" s="36">
        <f t="shared" si="29"/>
        <v>0</v>
      </c>
      <c r="AL26" s="36">
        <f t="shared" si="30"/>
        <v>0</v>
      </c>
    </row>
    <row r="27" spans="1:38" x14ac:dyDescent="0.2">
      <c r="A27" s="94">
        <v>15</v>
      </c>
      <c r="B27" s="54">
        <v>0</v>
      </c>
      <c r="C27" s="54">
        <v>0</v>
      </c>
      <c r="D27" s="33">
        <f t="shared" si="0"/>
        <v>0</v>
      </c>
      <c r="E27" s="33">
        <f t="shared" si="23"/>
        <v>0</v>
      </c>
      <c r="F27" s="33">
        <f t="shared" si="1"/>
        <v>0</v>
      </c>
      <c r="G27" s="54">
        <v>0</v>
      </c>
      <c r="H27" s="55" t="s">
        <v>58</v>
      </c>
      <c r="I27" s="55"/>
      <c r="J27" s="34">
        <f t="shared" si="2"/>
        <v>0</v>
      </c>
      <c r="K27" s="34">
        <f t="shared" si="3"/>
        <v>0</v>
      </c>
      <c r="L27" s="35">
        <f t="shared" si="4"/>
        <v>0</v>
      </c>
      <c r="M27" s="35">
        <f t="shared" si="5"/>
        <v>0</v>
      </c>
      <c r="N27" s="35">
        <f t="shared" si="6"/>
        <v>0</v>
      </c>
      <c r="O27" s="34">
        <f t="shared" si="7"/>
        <v>0</v>
      </c>
      <c r="P27" s="34">
        <f t="shared" si="8"/>
        <v>0</v>
      </c>
      <c r="Q27" s="125">
        <f t="shared" si="31"/>
        <v>0</v>
      </c>
      <c r="R27" s="125">
        <f t="shared" si="24"/>
        <v>0</v>
      </c>
      <c r="S27" s="125">
        <f t="shared" si="9"/>
        <v>0</v>
      </c>
      <c r="T27" s="125">
        <f t="shared" si="10"/>
        <v>0</v>
      </c>
      <c r="U27" s="126">
        <f t="shared" si="11"/>
        <v>0</v>
      </c>
      <c r="V27" s="126">
        <f t="shared" si="12"/>
        <v>0</v>
      </c>
      <c r="W27" s="126">
        <f t="shared" si="13"/>
        <v>0</v>
      </c>
      <c r="X27" s="126">
        <f t="shared" si="14"/>
        <v>0</v>
      </c>
      <c r="Y27" s="126">
        <f t="shared" si="15"/>
        <v>0</v>
      </c>
      <c r="Z27" s="126">
        <f t="shared" si="16"/>
        <v>0</v>
      </c>
      <c r="AA27" s="125">
        <f t="shared" si="17"/>
        <v>0</v>
      </c>
      <c r="AB27" s="127">
        <f t="shared" si="18"/>
        <v>0</v>
      </c>
      <c r="AC27" s="125">
        <f t="shared" si="19"/>
        <v>0</v>
      </c>
      <c r="AD27" s="125">
        <f t="shared" si="20"/>
        <v>0</v>
      </c>
      <c r="AE27" s="125">
        <f t="shared" si="25"/>
        <v>0</v>
      </c>
      <c r="AF27" s="125">
        <f t="shared" si="21"/>
        <v>0</v>
      </c>
      <c r="AG27" s="125">
        <f t="shared" si="22"/>
        <v>0</v>
      </c>
      <c r="AH27" s="125">
        <f t="shared" si="26"/>
        <v>0</v>
      </c>
      <c r="AI27" s="36">
        <f t="shared" si="27"/>
        <v>0</v>
      </c>
      <c r="AJ27" s="36">
        <f t="shared" si="28"/>
        <v>0</v>
      </c>
      <c r="AK27" s="36">
        <f t="shared" si="29"/>
        <v>0</v>
      </c>
      <c r="AL27" s="36">
        <f t="shared" si="30"/>
        <v>0</v>
      </c>
    </row>
    <row r="28" spans="1:38" x14ac:dyDescent="0.2">
      <c r="A28" s="94">
        <v>16</v>
      </c>
      <c r="B28" s="54">
        <v>0</v>
      </c>
      <c r="C28" s="54">
        <v>0</v>
      </c>
      <c r="D28" s="33">
        <f t="shared" si="0"/>
        <v>0</v>
      </c>
      <c r="E28" s="33">
        <f t="shared" si="23"/>
        <v>0</v>
      </c>
      <c r="F28" s="33">
        <f t="shared" si="1"/>
        <v>0</v>
      </c>
      <c r="G28" s="54">
        <v>0</v>
      </c>
      <c r="H28" s="55" t="s">
        <v>58</v>
      </c>
      <c r="I28" s="55"/>
      <c r="J28" s="34">
        <f t="shared" si="2"/>
        <v>0</v>
      </c>
      <c r="K28" s="34">
        <f t="shared" si="3"/>
        <v>0</v>
      </c>
      <c r="L28" s="35">
        <f t="shared" si="4"/>
        <v>0</v>
      </c>
      <c r="M28" s="35">
        <f t="shared" si="5"/>
        <v>0</v>
      </c>
      <c r="N28" s="35">
        <f t="shared" si="6"/>
        <v>0</v>
      </c>
      <c r="O28" s="34">
        <f t="shared" si="7"/>
        <v>0</v>
      </c>
      <c r="P28" s="34">
        <f t="shared" si="8"/>
        <v>0</v>
      </c>
      <c r="Q28" s="125">
        <f t="shared" si="31"/>
        <v>0</v>
      </c>
      <c r="R28" s="125">
        <f t="shared" si="24"/>
        <v>0</v>
      </c>
      <c r="S28" s="125">
        <f t="shared" si="9"/>
        <v>0</v>
      </c>
      <c r="T28" s="125">
        <f t="shared" si="10"/>
        <v>0</v>
      </c>
      <c r="U28" s="126">
        <f t="shared" si="11"/>
        <v>0</v>
      </c>
      <c r="V28" s="126">
        <f t="shared" si="12"/>
        <v>0</v>
      </c>
      <c r="W28" s="126">
        <f t="shared" si="13"/>
        <v>0</v>
      </c>
      <c r="X28" s="126">
        <f t="shared" si="14"/>
        <v>0</v>
      </c>
      <c r="Y28" s="126">
        <f t="shared" si="15"/>
        <v>0</v>
      </c>
      <c r="Z28" s="126">
        <f t="shared" si="16"/>
        <v>0</v>
      </c>
      <c r="AA28" s="125">
        <f t="shared" si="17"/>
        <v>0</v>
      </c>
      <c r="AB28" s="127">
        <f t="shared" si="18"/>
        <v>0</v>
      </c>
      <c r="AC28" s="125">
        <f t="shared" si="19"/>
        <v>0</v>
      </c>
      <c r="AD28" s="125">
        <f t="shared" si="20"/>
        <v>0</v>
      </c>
      <c r="AE28" s="125">
        <f t="shared" si="25"/>
        <v>0</v>
      </c>
      <c r="AF28" s="125">
        <f t="shared" si="21"/>
        <v>0</v>
      </c>
      <c r="AG28" s="125">
        <f t="shared" si="22"/>
        <v>0</v>
      </c>
      <c r="AH28" s="125">
        <f t="shared" si="26"/>
        <v>0</v>
      </c>
      <c r="AI28" s="36">
        <f t="shared" si="27"/>
        <v>0</v>
      </c>
      <c r="AJ28" s="36">
        <f t="shared" si="28"/>
        <v>0</v>
      </c>
      <c r="AK28" s="36">
        <f t="shared" si="29"/>
        <v>0</v>
      </c>
      <c r="AL28" s="36">
        <f t="shared" si="30"/>
        <v>0</v>
      </c>
    </row>
    <row r="29" spans="1:38" x14ac:dyDescent="0.2">
      <c r="A29" s="94">
        <v>17</v>
      </c>
      <c r="B29" s="54">
        <v>0</v>
      </c>
      <c r="C29" s="54">
        <v>0</v>
      </c>
      <c r="D29" s="33">
        <f t="shared" si="0"/>
        <v>0</v>
      </c>
      <c r="E29" s="33">
        <f t="shared" si="23"/>
        <v>0</v>
      </c>
      <c r="F29" s="33">
        <f t="shared" si="1"/>
        <v>0</v>
      </c>
      <c r="G29" s="54">
        <v>0</v>
      </c>
      <c r="H29" s="55" t="s">
        <v>58</v>
      </c>
      <c r="I29" s="55"/>
      <c r="J29" s="34">
        <f t="shared" si="2"/>
        <v>0</v>
      </c>
      <c r="K29" s="34">
        <f t="shared" si="3"/>
        <v>0</v>
      </c>
      <c r="L29" s="35">
        <f t="shared" si="4"/>
        <v>0</v>
      </c>
      <c r="M29" s="35">
        <f t="shared" si="5"/>
        <v>0</v>
      </c>
      <c r="N29" s="35">
        <f t="shared" si="6"/>
        <v>0</v>
      </c>
      <c r="O29" s="34">
        <f t="shared" si="7"/>
        <v>0</v>
      </c>
      <c r="P29" s="34">
        <f t="shared" si="8"/>
        <v>0</v>
      </c>
      <c r="Q29" s="125">
        <f t="shared" si="31"/>
        <v>0</v>
      </c>
      <c r="R29" s="125">
        <f t="shared" si="24"/>
        <v>0</v>
      </c>
      <c r="S29" s="125">
        <f t="shared" si="9"/>
        <v>0</v>
      </c>
      <c r="T29" s="125">
        <f t="shared" si="10"/>
        <v>0</v>
      </c>
      <c r="U29" s="126">
        <f t="shared" si="11"/>
        <v>0</v>
      </c>
      <c r="V29" s="126">
        <f t="shared" si="12"/>
        <v>0</v>
      </c>
      <c r="W29" s="126">
        <f t="shared" si="13"/>
        <v>0</v>
      </c>
      <c r="X29" s="126">
        <f t="shared" si="14"/>
        <v>0</v>
      </c>
      <c r="Y29" s="126">
        <f t="shared" si="15"/>
        <v>0</v>
      </c>
      <c r="Z29" s="126">
        <f t="shared" si="16"/>
        <v>0</v>
      </c>
      <c r="AA29" s="125">
        <f t="shared" si="17"/>
        <v>0</v>
      </c>
      <c r="AB29" s="127">
        <f t="shared" si="18"/>
        <v>0</v>
      </c>
      <c r="AC29" s="125">
        <f t="shared" si="19"/>
        <v>0</v>
      </c>
      <c r="AD29" s="125">
        <f t="shared" si="20"/>
        <v>0</v>
      </c>
      <c r="AE29" s="125">
        <f t="shared" si="25"/>
        <v>0</v>
      </c>
      <c r="AF29" s="125">
        <f t="shared" si="21"/>
        <v>0</v>
      </c>
      <c r="AG29" s="125">
        <f t="shared" si="22"/>
        <v>0</v>
      </c>
      <c r="AH29" s="125">
        <f t="shared" si="26"/>
        <v>0</v>
      </c>
      <c r="AI29" s="36">
        <f t="shared" si="27"/>
        <v>0</v>
      </c>
      <c r="AJ29" s="36">
        <f t="shared" si="28"/>
        <v>0</v>
      </c>
      <c r="AK29" s="36">
        <f t="shared" si="29"/>
        <v>0</v>
      </c>
      <c r="AL29" s="36">
        <f t="shared" si="30"/>
        <v>0</v>
      </c>
    </row>
    <row r="30" spans="1:38" x14ac:dyDescent="0.2">
      <c r="A30" s="94">
        <v>18</v>
      </c>
      <c r="B30" s="54">
        <v>0</v>
      </c>
      <c r="C30" s="54">
        <v>0</v>
      </c>
      <c r="D30" s="33">
        <f t="shared" si="0"/>
        <v>0</v>
      </c>
      <c r="E30" s="33">
        <f t="shared" si="23"/>
        <v>0</v>
      </c>
      <c r="F30" s="33">
        <f t="shared" si="1"/>
        <v>0</v>
      </c>
      <c r="G30" s="54">
        <v>0</v>
      </c>
      <c r="H30" s="55" t="s">
        <v>58</v>
      </c>
      <c r="I30" s="55"/>
      <c r="J30" s="34">
        <f t="shared" si="2"/>
        <v>0</v>
      </c>
      <c r="K30" s="34">
        <f t="shared" si="3"/>
        <v>0</v>
      </c>
      <c r="L30" s="35">
        <f t="shared" si="4"/>
        <v>0</v>
      </c>
      <c r="M30" s="35">
        <f t="shared" si="5"/>
        <v>0</v>
      </c>
      <c r="N30" s="35">
        <f t="shared" si="6"/>
        <v>0</v>
      </c>
      <c r="O30" s="34">
        <f t="shared" si="7"/>
        <v>0</v>
      </c>
      <c r="P30" s="34">
        <f t="shared" si="8"/>
        <v>0</v>
      </c>
      <c r="Q30" s="125">
        <f t="shared" si="31"/>
        <v>0</v>
      </c>
      <c r="R30" s="125">
        <f t="shared" si="24"/>
        <v>0</v>
      </c>
      <c r="S30" s="125">
        <f t="shared" si="9"/>
        <v>0</v>
      </c>
      <c r="T30" s="125">
        <f t="shared" si="10"/>
        <v>0</v>
      </c>
      <c r="U30" s="126">
        <f t="shared" si="11"/>
        <v>0</v>
      </c>
      <c r="V30" s="126">
        <f t="shared" si="12"/>
        <v>0</v>
      </c>
      <c r="W30" s="126">
        <f t="shared" si="13"/>
        <v>0</v>
      </c>
      <c r="X30" s="126">
        <f t="shared" si="14"/>
        <v>0</v>
      </c>
      <c r="Y30" s="126">
        <f t="shared" si="15"/>
        <v>0</v>
      </c>
      <c r="Z30" s="126">
        <f t="shared" si="16"/>
        <v>0</v>
      </c>
      <c r="AA30" s="125">
        <f t="shared" si="17"/>
        <v>0</v>
      </c>
      <c r="AB30" s="127">
        <f t="shared" si="18"/>
        <v>0</v>
      </c>
      <c r="AC30" s="125">
        <f t="shared" si="19"/>
        <v>0</v>
      </c>
      <c r="AD30" s="125">
        <f t="shared" si="20"/>
        <v>0</v>
      </c>
      <c r="AE30" s="125">
        <f t="shared" si="25"/>
        <v>0</v>
      </c>
      <c r="AF30" s="125">
        <f t="shared" si="21"/>
        <v>0</v>
      </c>
      <c r="AG30" s="125">
        <f t="shared" si="22"/>
        <v>0</v>
      </c>
      <c r="AH30" s="125">
        <f t="shared" si="26"/>
        <v>0</v>
      </c>
      <c r="AI30" s="36">
        <f t="shared" ref="AI30:AI41" si="32">AF30</f>
        <v>0</v>
      </c>
      <c r="AJ30" s="36">
        <f t="shared" si="28"/>
        <v>0</v>
      </c>
      <c r="AK30" s="36">
        <f t="shared" si="29"/>
        <v>0</v>
      </c>
      <c r="AL30" s="36">
        <f t="shared" si="30"/>
        <v>0</v>
      </c>
    </row>
    <row r="31" spans="1:38" x14ac:dyDescent="0.2">
      <c r="A31" s="94">
        <v>19</v>
      </c>
      <c r="B31" s="54">
        <v>0</v>
      </c>
      <c r="C31" s="54">
        <v>0</v>
      </c>
      <c r="D31" s="33">
        <f t="shared" si="0"/>
        <v>0</v>
      </c>
      <c r="E31" s="33">
        <f t="shared" si="23"/>
        <v>0</v>
      </c>
      <c r="F31" s="33">
        <f t="shared" si="1"/>
        <v>0</v>
      </c>
      <c r="G31" s="54">
        <v>0</v>
      </c>
      <c r="H31" s="55" t="s">
        <v>58</v>
      </c>
      <c r="I31" s="55"/>
      <c r="J31" s="34">
        <f t="shared" si="2"/>
        <v>0</v>
      </c>
      <c r="K31" s="34">
        <f t="shared" si="3"/>
        <v>0</v>
      </c>
      <c r="L31" s="35">
        <f t="shared" si="4"/>
        <v>0</v>
      </c>
      <c r="M31" s="35">
        <f t="shared" si="5"/>
        <v>0</v>
      </c>
      <c r="N31" s="35">
        <f t="shared" si="6"/>
        <v>0</v>
      </c>
      <c r="O31" s="34">
        <f t="shared" si="7"/>
        <v>0</v>
      </c>
      <c r="P31" s="34">
        <f t="shared" si="8"/>
        <v>0</v>
      </c>
      <c r="Q31" s="125">
        <f t="shared" si="31"/>
        <v>0</v>
      </c>
      <c r="R31" s="125">
        <f t="shared" si="24"/>
        <v>0</v>
      </c>
      <c r="S31" s="125">
        <f t="shared" si="9"/>
        <v>0</v>
      </c>
      <c r="T31" s="125">
        <f t="shared" si="10"/>
        <v>0</v>
      </c>
      <c r="U31" s="126">
        <f t="shared" si="11"/>
        <v>0</v>
      </c>
      <c r="V31" s="126">
        <f t="shared" si="12"/>
        <v>0</v>
      </c>
      <c r="W31" s="126">
        <f t="shared" si="13"/>
        <v>0</v>
      </c>
      <c r="X31" s="126">
        <f t="shared" si="14"/>
        <v>0</v>
      </c>
      <c r="Y31" s="126">
        <f t="shared" si="15"/>
        <v>0</v>
      </c>
      <c r="Z31" s="126">
        <f t="shared" si="16"/>
        <v>0</v>
      </c>
      <c r="AA31" s="125">
        <f t="shared" si="17"/>
        <v>0</v>
      </c>
      <c r="AB31" s="127">
        <f t="shared" si="18"/>
        <v>0</v>
      </c>
      <c r="AC31" s="125">
        <f t="shared" si="19"/>
        <v>0</v>
      </c>
      <c r="AD31" s="125">
        <f t="shared" si="20"/>
        <v>0</v>
      </c>
      <c r="AE31" s="125">
        <f t="shared" si="25"/>
        <v>0</v>
      </c>
      <c r="AF31" s="125">
        <f t="shared" si="21"/>
        <v>0</v>
      </c>
      <c r="AG31" s="125">
        <f t="shared" si="22"/>
        <v>0</v>
      </c>
      <c r="AH31" s="125">
        <f t="shared" si="26"/>
        <v>0</v>
      </c>
      <c r="AI31" s="36">
        <f t="shared" si="32"/>
        <v>0</v>
      </c>
      <c r="AJ31" s="36">
        <f t="shared" si="28"/>
        <v>0</v>
      </c>
      <c r="AK31" s="36">
        <f t="shared" si="29"/>
        <v>0</v>
      </c>
      <c r="AL31" s="36">
        <f t="shared" si="30"/>
        <v>0</v>
      </c>
    </row>
    <row r="32" spans="1:38" x14ac:dyDescent="0.2">
      <c r="A32" s="94">
        <v>20</v>
      </c>
      <c r="B32" s="54">
        <v>0</v>
      </c>
      <c r="C32" s="54">
        <v>0</v>
      </c>
      <c r="D32" s="33">
        <f t="shared" si="0"/>
        <v>0</v>
      </c>
      <c r="E32" s="33">
        <f t="shared" si="23"/>
        <v>0</v>
      </c>
      <c r="F32" s="33">
        <f t="shared" si="1"/>
        <v>0</v>
      </c>
      <c r="G32" s="54">
        <v>0</v>
      </c>
      <c r="H32" s="55" t="s">
        <v>58</v>
      </c>
      <c r="I32" s="55"/>
      <c r="J32" s="34">
        <f t="shared" si="2"/>
        <v>0</v>
      </c>
      <c r="K32" s="34">
        <f t="shared" si="3"/>
        <v>0</v>
      </c>
      <c r="L32" s="35">
        <f t="shared" si="4"/>
        <v>0</v>
      </c>
      <c r="M32" s="35">
        <f t="shared" si="5"/>
        <v>0</v>
      </c>
      <c r="N32" s="35">
        <f t="shared" si="6"/>
        <v>0</v>
      </c>
      <c r="O32" s="34">
        <f t="shared" si="7"/>
        <v>0</v>
      </c>
      <c r="P32" s="34">
        <f t="shared" si="8"/>
        <v>0</v>
      </c>
      <c r="Q32" s="125">
        <f t="shared" si="31"/>
        <v>0</v>
      </c>
      <c r="R32" s="125">
        <f t="shared" si="24"/>
        <v>0</v>
      </c>
      <c r="S32" s="125">
        <f t="shared" si="9"/>
        <v>0</v>
      </c>
      <c r="T32" s="125">
        <f t="shared" si="10"/>
        <v>0</v>
      </c>
      <c r="U32" s="126">
        <f t="shared" si="11"/>
        <v>0</v>
      </c>
      <c r="V32" s="126">
        <f t="shared" si="12"/>
        <v>0</v>
      </c>
      <c r="W32" s="126">
        <f t="shared" si="13"/>
        <v>0</v>
      </c>
      <c r="X32" s="126">
        <f t="shared" si="14"/>
        <v>0</v>
      </c>
      <c r="Y32" s="126">
        <f t="shared" si="15"/>
        <v>0</v>
      </c>
      <c r="Z32" s="126">
        <f t="shared" si="16"/>
        <v>0</v>
      </c>
      <c r="AA32" s="125">
        <f t="shared" si="17"/>
        <v>0</v>
      </c>
      <c r="AB32" s="127">
        <f t="shared" si="18"/>
        <v>0</v>
      </c>
      <c r="AC32" s="125">
        <f t="shared" si="19"/>
        <v>0</v>
      </c>
      <c r="AD32" s="125">
        <f t="shared" si="20"/>
        <v>0</v>
      </c>
      <c r="AE32" s="125">
        <f t="shared" si="25"/>
        <v>0</v>
      </c>
      <c r="AF32" s="125">
        <f t="shared" si="21"/>
        <v>0</v>
      </c>
      <c r="AG32" s="125">
        <f t="shared" si="22"/>
        <v>0</v>
      </c>
      <c r="AH32" s="125">
        <f t="shared" si="26"/>
        <v>0</v>
      </c>
      <c r="AI32" s="36">
        <f t="shared" si="32"/>
        <v>0</v>
      </c>
      <c r="AJ32" s="36">
        <f t="shared" si="28"/>
        <v>0</v>
      </c>
      <c r="AK32" s="36">
        <f t="shared" si="29"/>
        <v>0</v>
      </c>
      <c r="AL32" s="36">
        <f t="shared" si="30"/>
        <v>0</v>
      </c>
    </row>
    <row r="33" spans="1:39" x14ac:dyDescent="0.2">
      <c r="A33" s="94">
        <v>21</v>
      </c>
      <c r="B33" s="54">
        <v>0</v>
      </c>
      <c r="C33" s="54">
        <v>0</v>
      </c>
      <c r="D33" s="33">
        <f t="shared" si="0"/>
        <v>0</v>
      </c>
      <c r="E33" s="33">
        <f t="shared" si="23"/>
        <v>0</v>
      </c>
      <c r="F33" s="33">
        <f t="shared" si="1"/>
        <v>0</v>
      </c>
      <c r="G33" s="54">
        <v>0</v>
      </c>
      <c r="H33" s="55" t="s">
        <v>58</v>
      </c>
      <c r="I33" s="55"/>
      <c r="J33" s="34">
        <f t="shared" si="2"/>
        <v>0</v>
      </c>
      <c r="K33" s="34">
        <f t="shared" si="3"/>
        <v>0</v>
      </c>
      <c r="L33" s="35">
        <f t="shared" si="4"/>
        <v>0</v>
      </c>
      <c r="M33" s="35">
        <f t="shared" si="5"/>
        <v>0</v>
      </c>
      <c r="N33" s="35">
        <f t="shared" si="6"/>
        <v>0</v>
      </c>
      <c r="O33" s="34">
        <f t="shared" si="7"/>
        <v>0</v>
      </c>
      <c r="P33" s="34">
        <f t="shared" si="8"/>
        <v>0</v>
      </c>
      <c r="Q33" s="125">
        <f t="shared" si="31"/>
        <v>0</v>
      </c>
      <c r="R33" s="125">
        <f t="shared" si="24"/>
        <v>0</v>
      </c>
      <c r="S33" s="125">
        <f t="shared" si="9"/>
        <v>0</v>
      </c>
      <c r="T33" s="125">
        <f t="shared" si="10"/>
        <v>0</v>
      </c>
      <c r="U33" s="126">
        <f t="shared" si="11"/>
        <v>0</v>
      </c>
      <c r="V33" s="126">
        <f t="shared" si="12"/>
        <v>0</v>
      </c>
      <c r="W33" s="126">
        <f t="shared" si="13"/>
        <v>0</v>
      </c>
      <c r="X33" s="126">
        <f t="shared" si="14"/>
        <v>0</v>
      </c>
      <c r="Y33" s="126">
        <f t="shared" si="15"/>
        <v>0</v>
      </c>
      <c r="Z33" s="126">
        <f t="shared" si="16"/>
        <v>0</v>
      </c>
      <c r="AA33" s="125">
        <f t="shared" si="17"/>
        <v>0</v>
      </c>
      <c r="AB33" s="127">
        <f t="shared" si="18"/>
        <v>0</v>
      </c>
      <c r="AC33" s="125">
        <f t="shared" si="19"/>
        <v>0</v>
      </c>
      <c r="AD33" s="125">
        <f t="shared" si="20"/>
        <v>0</v>
      </c>
      <c r="AE33" s="125">
        <f t="shared" si="25"/>
        <v>0</v>
      </c>
      <c r="AF33" s="125">
        <f t="shared" si="21"/>
        <v>0</v>
      </c>
      <c r="AG33" s="125">
        <f t="shared" si="22"/>
        <v>0</v>
      </c>
      <c r="AH33" s="125">
        <f t="shared" si="26"/>
        <v>0</v>
      </c>
      <c r="AI33" s="36">
        <f t="shared" si="32"/>
        <v>0</v>
      </c>
      <c r="AJ33" s="36">
        <f t="shared" si="28"/>
        <v>0</v>
      </c>
      <c r="AK33" s="36">
        <f t="shared" si="29"/>
        <v>0</v>
      </c>
      <c r="AL33" s="36">
        <f t="shared" si="30"/>
        <v>0</v>
      </c>
    </row>
    <row r="34" spans="1:39" x14ac:dyDescent="0.2">
      <c r="A34" s="94">
        <v>22</v>
      </c>
      <c r="B34" s="54">
        <v>0</v>
      </c>
      <c r="C34" s="54">
        <v>0</v>
      </c>
      <c r="D34" s="33">
        <f t="shared" si="0"/>
        <v>0</v>
      </c>
      <c r="E34" s="33">
        <f t="shared" si="23"/>
        <v>0</v>
      </c>
      <c r="F34" s="33">
        <f t="shared" si="1"/>
        <v>0</v>
      </c>
      <c r="G34" s="54">
        <v>0</v>
      </c>
      <c r="H34" s="55" t="s">
        <v>58</v>
      </c>
      <c r="I34" s="55"/>
      <c r="J34" s="34">
        <f t="shared" si="2"/>
        <v>0</v>
      </c>
      <c r="K34" s="34">
        <f t="shared" si="3"/>
        <v>0</v>
      </c>
      <c r="L34" s="35">
        <f t="shared" si="4"/>
        <v>0</v>
      </c>
      <c r="M34" s="35">
        <f t="shared" si="5"/>
        <v>0</v>
      </c>
      <c r="N34" s="35">
        <f t="shared" si="6"/>
        <v>0</v>
      </c>
      <c r="O34" s="34">
        <f t="shared" si="7"/>
        <v>0</v>
      </c>
      <c r="P34" s="34">
        <f t="shared" si="8"/>
        <v>0</v>
      </c>
      <c r="Q34" s="125">
        <f t="shared" si="31"/>
        <v>0</v>
      </c>
      <c r="R34" s="125">
        <f t="shared" si="24"/>
        <v>0</v>
      </c>
      <c r="S34" s="125">
        <f t="shared" si="9"/>
        <v>0</v>
      </c>
      <c r="T34" s="125">
        <f t="shared" si="10"/>
        <v>0</v>
      </c>
      <c r="U34" s="126">
        <f t="shared" si="11"/>
        <v>0</v>
      </c>
      <c r="V34" s="126">
        <f t="shared" si="12"/>
        <v>0</v>
      </c>
      <c r="W34" s="126">
        <f t="shared" si="13"/>
        <v>0</v>
      </c>
      <c r="X34" s="126">
        <f t="shared" si="14"/>
        <v>0</v>
      </c>
      <c r="Y34" s="126">
        <f t="shared" si="15"/>
        <v>0</v>
      </c>
      <c r="Z34" s="126">
        <f t="shared" si="16"/>
        <v>0</v>
      </c>
      <c r="AA34" s="125">
        <f t="shared" si="17"/>
        <v>0</v>
      </c>
      <c r="AB34" s="127">
        <f t="shared" si="18"/>
        <v>0</v>
      </c>
      <c r="AC34" s="125">
        <f t="shared" si="19"/>
        <v>0</v>
      </c>
      <c r="AD34" s="125">
        <f t="shared" si="20"/>
        <v>0</v>
      </c>
      <c r="AE34" s="125">
        <f t="shared" si="25"/>
        <v>0</v>
      </c>
      <c r="AF34" s="125">
        <f t="shared" si="21"/>
        <v>0</v>
      </c>
      <c r="AG34" s="125">
        <f t="shared" si="22"/>
        <v>0</v>
      </c>
      <c r="AH34" s="125">
        <f t="shared" si="26"/>
        <v>0</v>
      </c>
      <c r="AI34" s="36">
        <f t="shared" si="32"/>
        <v>0</v>
      </c>
      <c r="AJ34" s="36">
        <f t="shared" si="28"/>
        <v>0</v>
      </c>
      <c r="AK34" s="36">
        <f t="shared" si="29"/>
        <v>0</v>
      </c>
      <c r="AL34" s="36">
        <f t="shared" si="30"/>
        <v>0</v>
      </c>
    </row>
    <row r="35" spans="1:39" x14ac:dyDescent="0.2">
      <c r="A35" s="94">
        <v>23</v>
      </c>
      <c r="B35" s="54">
        <v>0</v>
      </c>
      <c r="C35" s="54">
        <v>0</v>
      </c>
      <c r="D35" s="33">
        <f t="shared" si="0"/>
        <v>0</v>
      </c>
      <c r="E35" s="33">
        <f t="shared" si="23"/>
        <v>0</v>
      </c>
      <c r="F35" s="33">
        <f t="shared" si="1"/>
        <v>0</v>
      </c>
      <c r="G35" s="54">
        <v>0</v>
      </c>
      <c r="H35" s="55" t="s">
        <v>58</v>
      </c>
      <c r="I35" s="55"/>
      <c r="J35" s="34">
        <f t="shared" si="2"/>
        <v>0</v>
      </c>
      <c r="K35" s="34">
        <f t="shared" si="3"/>
        <v>0</v>
      </c>
      <c r="L35" s="35">
        <f t="shared" si="4"/>
        <v>0</v>
      </c>
      <c r="M35" s="35">
        <f t="shared" si="5"/>
        <v>0</v>
      </c>
      <c r="N35" s="35">
        <f t="shared" si="6"/>
        <v>0</v>
      </c>
      <c r="O35" s="34">
        <f t="shared" si="7"/>
        <v>0</v>
      </c>
      <c r="P35" s="34">
        <f t="shared" si="8"/>
        <v>0</v>
      </c>
      <c r="Q35" s="125">
        <f t="shared" si="31"/>
        <v>0</v>
      </c>
      <c r="R35" s="125">
        <f t="shared" si="24"/>
        <v>0</v>
      </c>
      <c r="S35" s="125">
        <f t="shared" si="9"/>
        <v>0</v>
      </c>
      <c r="T35" s="125">
        <f t="shared" si="10"/>
        <v>0</v>
      </c>
      <c r="U35" s="126">
        <f t="shared" si="11"/>
        <v>0</v>
      </c>
      <c r="V35" s="126">
        <f t="shared" si="12"/>
        <v>0</v>
      </c>
      <c r="W35" s="126">
        <f t="shared" si="13"/>
        <v>0</v>
      </c>
      <c r="X35" s="126">
        <f t="shared" si="14"/>
        <v>0</v>
      </c>
      <c r="Y35" s="126">
        <f t="shared" si="15"/>
        <v>0</v>
      </c>
      <c r="Z35" s="126">
        <f t="shared" si="16"/>
        <v>0</v>
      </c>
      <c r="AA35" s="125">
        <f t="shared" si="17"/>
        <v>0</v>
      </c>
      <c r="AB35" s="127">
        <f t="shared" si="18"/>
        <v>0</v>
      </c>
      <c r="AC35" s="125">
        <f t="shared" si="19"/>
        <v>0</v>
      </c>
      <c r="AD35" s="125">
        <f t="shared" si="20"/>
        <v>0</v>
      </c>
      <c r="AE35" s="125">
        <f t="shared" si="25"/>
        <v>0</v>
      </c>
      <c r="AF35" s="125">
        <f t="shared" si="21"/>
        <v>0</v>
      </c>
      <c r="AG35" s="125">
        <f t="shared" si="22"/>
        <v>0</v>
      </c>
      <c r="AH35" s="125">
        <f t="shared" si="26"/>
        <v>0</v>
      </c>
      <c r="AI35" s="36">
        <f t="shared" si="32"/>
        <v>0</v>
      </c>
      <c r="AJ35" s="36">
        <f t="shared" si="28"/>
        <v>0</v>
      </c>
      <c r="AK35" s="36">
        <f t="shared" si="29"/>
        <v>0</v>
      </c>
      <c r="AL35" s="36">
        <f t="shared" si="30"/>
        <v>0</v>
      </c>
    </row>
    <row r="36" spans="1:39" x14ac:dyDescent="0.2">
      <c r="A36" s="94">
        <v>24</v>
      </c>
      <c r="B36" s="54">
        <v>0</v>
      </c>
      <c r="C36" s="54">
        <v>0</v>
      </c>
      <c r="D36" s="33">
        <f t="shared" si="0"/>
        <v>0</v>
      </c>
      <c r="E36" s="33">
        <f t="shared" si="23"/>
        <v>0</v>
      </c>
      <c r="F36" s="33">
        <f t="shared" si="1"/>
        <v>0</v>
      </c>
      <c r="G36" s="54">
        <v>0</v>
      </c>
      <c r="H36" s="55" t="s">
        <v>58</v>
      </c>
      <c r="I36" s="55"/>
      <c r="J36" s="34">
        <f t="shared" si="2"/>
        <v>0</v>
      </c>
      <c r="K36" s="34">
        <f t="shared" si="3"/>
        <v>0</v>
      </c>
      <c r="L36" s="35">
        <f t="shared" si="4"/>
        <v>0</v>
      </c>
      <c r="M36" s="35">
        <f t="shared" si="5"/>
        <v>0</v>
      </c>
      <c r="N36" s="35">
        <f t="shared" si="6"/>
        <v>0</v>
      </c>
      <c r="O36" s="34">
        <f t="shared" si="7"/>
        <v>0</v>
      </c>
      <c r="P36" s="34">
        <f t="shared" si="8"/>
        <v>0</v>
      </c>
      <c r="Q36" s="125">
        <f t="shared" si="31"/>
        <v>0</v>
      </c>
      <c r="R36" s="125">
        <f t="shared" si="24"/>
        <v>0</v>
      </c>
      <c r="S36" s="125">
        <f t="shared" si="9"/>
        <v>0</v>
      </c>
      <c r="T36" s="125">
        <f t="shared" si="10"/>
        <v>0</v>
      </c>
      <c r="U36" s="126">
        <f t="shared" si="11"/>
        <v>0</v>
      </c>
      <c r="V36" s="126">
        <f t="shared" si="12"/>
        <v>0</v>
      </c>
      <c r="W36" s="126">
        <f t="shared" si="13"/>
        <v>0</v>
      </c>
      <c r="X36" s="126">
        <f t="shared" si="14"/>
        <v>0</v>
      </c>
      <c r="Y36" s="126">
        <f t="shared" si="15"/>
        <v>0</v>
      </c>
      <c r="Z36" s="126">
        <f t="shared" si="16"/>
        <v>0</v>
      </c>
      <c r="AA36" s="125">
        <f t="shared" si="17"/>
        <v>0</v>
      </c>
      <c r="AB36" s="127">
        <f t="shared" si="18"/>
        <v>0</v>
      </c>
      <c r="AC36" s="125">
        <f t="shared" si="19"/>
        <v>0</v>
      </c>
      <c r="AD36" s="125">
        <f t="shared" si="20"/>
        <v>0</v>
      </c>
      <c r="AE36" s="125">
        <f t="shared" si="25"/>
        <v>0</v>
      </c>
      <c r="AF36" s="125">
        <f t="shared" si="21"/>
        <v>0</v>
      </c>
      <c r="AG36" s="125">
        <f t="shared" si="22"/>
        <v>0</v>
      </c>
      <c r="AH36" s="125">
        <f t="shared" si="26"/>
        <v>0</v>
      </c>
      <c r="AI36" s="36">
        <f t="shared" si="32"/>
        <v>0</v>
      </c>
      <c r="AJ36" s="36">
        <f t="shared" si="28"/>
        <v>0</v>
      </c>
      <c r="AK36" s="36">
        <f t="shared" si="29"/>
        <v>0</v>
      </c>
      <c r="AL36" s="36">
        <f t="shared" si="30"/>
        <v>0</v>
      </c>
    </row>
    <row r="37" spans="1:39" x14ac:dyDescent="0.2">
      <c r="A37" s="94">
        <v>25</v>
      </c>
      <c r="B37" s="54">
        <v>0</v>
      </c>
      <c r="C37" s="54">
        <v>0</v>
      </c>
      <c r="D37" s="33">
        <f t="shared" si="0"/>
        <v>0</v>
      </c>
      <c r="E37" s="33">
        <f t="shared" si="23"/>
        <v>0</v>
      </c>
      <c r="F37" s="33">
        <f t="shared" si="1"/>
        <v>0</v>
      </c>
      <c r="G37" s="54">
        <v>0</v>
      </c>
      <c r="H37" s="55" t="s">
        <v>58</v>
      </c>
      <c r="I37" s="55"/>
      <c r="J37" s="34">
        <f t="shared" si="2"/>
        <v>0</v>
      </c>
      <c r="K37" s="34">
        <f t="shared" si="3"/>
        <v>0</v>
      </c>
      <c r="L37" s="35">
        <f t="shared" si="4"/>
        <v>0</v>
      </c>
      <c r="M37" s="35">
        <f t="shared" si="5"/>
        <v>0</v>
      </c>
      <c r="N37" s="35">
        <f t="shared" si="6"/>
        <v>0</v>
      </c>
      <c r="O37" s="34">
        <f t="shared" si="7"/>
        <v>0</v>
      </c>
      <c r="P37" s="34">
        <f t="shared" si="8"/>
        <v>0</v>
      </c>
      <c r="Q37" s="125">
        <f t="shared" si="31"/>
        <v>0</v>
      </c>
      <c r="R37" s="125">
        <f t="shared" si="24"/>
        <v>0</v>
      </c>
      <c r="S37" s="125">
        <f t="shared" si="9"/>
        <v>0</v>
      </c>
      <c r="T37" s="125">
        <f t="shared" si="10"/>
        <v>0</v>
      </c>
      <c r="U37" s="126">
        <f t="shared" si="11"/>
        <v>0</v>
      </c>
      <c r="V37" s="126">
        <f t="shared" si="12"/>
        <v>0</v>
      </c>
      <c r="W37" s="126">
        <f t="shared" si="13"/>
        <v>0</v>
      </c>
      <c r="X37" s="126">
        <f t="shared" si="14"/>
        <v>0</v>
      </c>
      <c r="Y37" s="126">
        <f t="shared" si="15"/>
        <v>0</v>
      </c>
      <c r="Z37" s="126">
        <f t="shared" si="16"/>
        <v>0</v>
      </c>
      <c r="AA37" s="125">
        <f t="shared" si="17"/>
        <v>0</v>
      </c>
      <c r="AB37" s="127">
        <f t="shared" si="18"/>
        <v>0</v>
      </c>
      <c r="AC37" s="125">
        <f t="shared" si="19"/>
        <v>0</v>
      </c>
      <c r="AD37" s="125">
        <f t="shared" si="20"/>
        <v>0</v>
      </c>
      <c r="AE37" s="125">
        <f t="shared" si="25"/>
        <v>0</v>
      </c>
      <c r="AF37" s="125">
        <f t="shared" si="21"/>
        <v>0</v>
      </c>
      <c r="AG37" s="125">
        <f t="shared" si="22"/>
        <v>0</v>
      </c>
      <c r="AH37" s="125">
        <f t="shared" si="26"/>
        <v>0</v>
      </c>
      <c r="AI37" s="36">
        <f t="shared" si="32"/>
        <v>0</v>
      </c>
      <c r="AJ37" s="36">
        <f t="shared" si="28"/>
        <v>0</v>
      </c>
      <c r="AK37" s="36">
        <f t="shared" si="29"/>
        <v>0</v>
      </c>
      <c r="AL37" s="36">
        <f t="shared" si="30"/>
        <v>0</v>
      </c>
    </row>
    <row r="38" spans="1:39" x14ac:dyDescent="0.2">
      <c r="A38" s="94">
        <v>26</v>
      </c>
      <c r="B38" s="54">
        <v>0</v>
      </c>
      <c r="C38" s="54">
        <v>0</v>
      </c>
      <c r="D38" s="33">
        <f t="shared" si="0"/>
        <v>0</v>
      </c>
      <c r="E38" s="33">
        <f t="shared" si="23"/>
        <v>0</v>
      </c>
      <c r="F38" s="33">
        <f t="shared" si="1"/>
        <v>0</v>
      </c>
      <c r="G38" s="54">
        <v>0</v>
      </c>
      <c r="H38" s="55" t="s">
        <v>58</v>
      </c>
      <c r="I38" s="55"/>
      <c r="J38" s="34">
        <f t="shared" si="2"/>
        <v>0</v>
      </c>
      <c r="K38" s="34">
        <f t="shared" si="3"/>
        <v>0</v>
      </c>
      <c r="L38" s="35">
        <f t="shared" si="4"/>
        <v>0</v>
      </c>
      <c r="M38" s="35">
        <f t="shared" si="5"/>
        <v>0</v>
      </c>
      <c r="N38" s="35">
        <f t="shared" si="6"/>
        <v>0</v>
      </c>
      <c r="O38" s="34">
        <f t="shared" si="7"/>
        <v>0</v>
      </c>
      <c r="P38" s="34">
        <f t="shared" si="8"/>
        <v>0</v>
      </c>
      <c r="Q38" s="125">
        <f t="shared" si="31"/>
        <v>0</v>
      </c>
      <c r="R38" s="125">
        <f t="shared" si="24"/>
        <v>0</v>
      </c>
      <c r="S38" s="125">
        <f t="shared" si="9"/>
        <v>0</v>
      </c>
      <c r="T38" s="125">
        <f t="shared" si="10"/>
        <v>0</v>
      </c>
      <c r="U38" s="126">
        <f t="shared" si="11"/>
        <v>0</v>
      </c>
      <c r="V38" s="126">
        <f t="shared" si="12"/>
        <v>0</v>
      </c>
      <c r="W38" s="126">
        <f t="shared" si="13"/>
        <v>0</v>
      </c>
      <c r="X38" s="126">
        <f t="shared" si="14"/>
        <v>0</v>
      </c>
      <c r="Y38" s="126">
        <f t="shared" si="15"/>
        <v>0</v>
      </c>
      <c r="Z38" s="126">
        <f t="shared" si="16"/>
        <v>0</v>
      </c>
      <c r="AA38" s="125">
        <f t="shared" si="17"/>
        <v>0</v>
      </c>
      <c r="AB38" s="127">
        <f t="shared" si="18"/>
        <v>0</v>
      </c>
      <c r="AC38" s="125">
        <f t="shared" si="19"/>
        <v>0</v>
      </c>
      <c r="AD38" s="125">
        <f t="shared" si="20"/>
        <v>0</v>
      </c>
      <c r="AE38" s="125">
        <f t="shared" si="25"/>
        <v>0</v>
      </c>
      <c r="AF38" s="125">
        <f t="shared" si="21"/>
        <v>0</v>
      </c>
      <c r="AG38" s="125">
        <f t="shared" si="22"/>
        <v>0</v>
      </c>
      <c r="AH38" s="125">
        <f t="shared" si="26"/>
        <v>0</v>
      </c>
      <c r="AI38" s="36">
        <f t="shared" si="32"/>
        <v>0</v>
      </c>
      <c r="AJ38" s="36">
        <f t="shared" si="28"/>
        <v>0</v>
      </c>
      <c r="AK38" s="36">
        <f t="shared" si="29"/>
        <v>0</v>
      </c>
      <c r="AL38" s="36">
        <f t="shared" si="30"/>
        <v>0</v>
      </c>
    </row>
    <row r="39" spans="1:39" x14ac:dyDescent="0.2">
      <c r="A39" s="94">
        <v>27</v>
      </c>
      <c r="B39" s="54">
        <v>0</v>
      </c>
      <c r="C39" s="54">
        <v>0</v>
      </c>
      <c r="D39" s="33">
        <f t="shared" si="0"/>
        <v>0</v>
      </c>
      <c r="E39" s="33">
        <f t="shared" si="23"/>
        <v>0</v>
      </c>
      <c r="F39" s="33">
        <f t="shared" si="1"/>
        <v>0</v>
      </c>
      <c r="G39" s="54">
        <v>0</v>
      </c>
      <c r="H39" s="55" t="s">
        <v>58</v>
      </c>
      <c r="I39" s="55"/>
      <c r="J39" s="34">
        <f t="shared" si="2"/>
        <v>0</v>
      </c>
      <c r="K39" s="34">
        <f t="shared" si="3"/>
        <v>0</v>
      </c>
      <c r="L39" s="35">
        <f t="shared" si="4"/>
        <v>0</v>
      </c>
      <c r="M39" s="35">
        <f t="shared" si="5"/>
        <v>0</v>
      </c>
      <c r="N39" s="35">
        <f t="shared" si="6"/>
        <v>0</v>
      </c>
      <c r="O39" s="34">
        <f t="shared" si="7"/>
        <v>0</v>
      </c>
      <c r="P39" s="34">
        <f t="shared" si="8"/>
        <v>0</v>
      </c>
      <c r="Q39" s="125">
        <f t="shared" si="31"/>
        <v>0</v>
      </c>
      <c r="R39" s="125">
        <f t="shared" si="24"/>
        <v>0</v>
      </c>
      <c r="S39" s="125">
        <f t="shared" si="9"/>
        <v>0</v>
      </c>
      <c r="T39" s="125">
        <f t="shared" si="10"/>
        <v>0</v>
      </c>
      <c r="U39" s="126">
        <f t="shared" si="11"/>
        <v>0</v>
      </c>
      <c r="V39" s="126">
        <f t="shared" si="12"/>
        <v>0</v>
      </c>
      <c r="W39" s="126">
        <f t="shared" si="13"/>
        <v>0</v>
      </c>
      <c r="X39" s="126">
        <f t="shared" si="14"/>
        <v>0</v>
      </c>
      <c r="Y39" s="126">
        <f t="shared" si="15"/>
        <v>0</v>
      </c>
      <c r="Z39" s="126">
        <f t="shared" si="16"/>
        <v>0</v>
      </c>
      <c r="AA39" s="125">
        <f t="shared" si="17"/>
        <v>0</v>
      </c>
      <c r="AB39" s="127">
        <f t="shared" si="18"/>
        <v>0</v>
      </c>
      <c r="AC39" s="125">
        <f t="shared" si="19"/>
        <v>0</v>
      </c>
      <c r="AD39" s="125">
        <f t="shared" si="20"/>
        <v>0</v>
      </c>
      <c r="AE39" s="125">
        <f t="shared" si="25"/>
        <v>0</v>
      </c>
      <c r="AF39" s="125">
        <f t="shared" si="21"/>
        <v>0</v>
      </c>
      <c r="AG39" s="125">
        <f t="shared" si="22"/>
        <v>0</v>
      </c>
      <c r="AH39" s="125">
        <f t="shared" si="26"/>
        <v>0</v>
      </c>
      <c r="AI39" s="36">
        <f t="shared" si="32"/>
        <v>0</v>
      </c>
      <c r="AJ39" s="36">
        <f t="shared" si="28"/>
        <v>0</v>
      </c>
      <c r="AK39" s="36">
        <f t="shared" si="29"/>
        <v>0</v>
      </c>
      <c r="AL39" s="36">
        <f t="shared" si="30"/>
        <v>0</v>
      </c>
    </row>
    <row r="40" spans="1:39" x14ac:dyDescent="0.2">
      <c r="A40" s="94">
        <v>28</v>
      </c>
      <c r="B40" s="54">
        <v>0</v>
      </c>
      <c r="C40" s="54">
        <v>0</v>
      </c>
      <c r="D40" s="33">
        <f t="shared" si="0"/>
        <v>0</v>
      </c>
      <c r="E40" s="33">
        <f t="shared" si="23"/>
        <v>0</v>
      </c>
      <c r="F40" s="33">
        <f t="shared" si="1"/>
        <v>0</v>
      </c>
      <c r="G40" s="54">
        <v>0</v>
      </c>
      <c r="H40" s="55" t="s">
        <v>58</v>
      </c>
      <c r="I40" s="55"/>
      <c r="J40" s="34">
        <f t="shared" si="2"/>
        <v>0</v>
      </c>
      <c r="K40" s="34">
        <f t="shared" si="3"/>
        <v>0</v>
      </c>
      <c r="L40" s="35">
        <f t="shared" si="4"/>
        <v>0</v>
      </c>
      <c r="M40" s="35">
        <f t="shared" si="5"/>
        <v>0</v>
      </c>
      <c r="N40" s="35">
        <f t="shared" si="6"/>
        <v>0</v>
      </c>
      <c r="O40" s="34">
        <f t="shared" si="7"/>
        <v>0</v>
      </c>
      <c r="P40" s="34">
        <f t="shared" si="8"/>
        <v>0</v>
      </c>
      <c r="Q40" s="125">
        <f t="shared" si="31"/>
        <v>0</v>
      </c>
      <c r="R40" s="125">
        <f t="shared" si="24"/>
        <v>0</v>
      </c>
      <c r="S40" s="125">
        <f t="shared" si="9"/>
        <v>0</v>
      </c>
      <c r="T40" s="125">
        <f t="shared" si="10"/>
        <v>0</v>
      </c>
      <c r="U40" s="126">
        <f t="shared" si="11"/>
        <v>0</v>
      </c>
      <c r="V40" s="126">
        <f t="shared" si="12"/>
        <v>0</v>
      </c>
      <c r="W40" s="126">
        <f t="shared" si="13"/>
        <v>0</v>
      </c>
      <c r="X40" s="126">
        <f t="shared" si="14"/>
        <v>0</v>
      </c>
      <c r="Y40" s="126">
        <f t="shared" si="15"/>
        <v>0</v>
      </c>
      <c r="Z40" s="126">
        <f t="shared" si="16"/>
        <v>0</v>
      </c>
      <c r="AA40" s="125">
        <f t="shared" si="17"/>
        <v>0</v>
      </c>
      <c r="AB40" s="127">
        <f t="shared" si="18"/>
        <v>0</v>
      </c>
      <c r="AC40" s="125">
        <f t="shared" si="19"/>
        <v>0</v>
      </c>
      <c r="AD40" s="125">
        <f t="shared" si="20"/>
        <v>0</v>
      </c>
      <c r="AE40" s="125">
        <f t="shared" si="25"/>
        <v>0</v>
      </c>
      <c r="AF40" s="125">
        <f t="shared" si="21"/>
        <v>0</v>
      </c>
      <c r="AG40" s="125">
        <f t="shared" si="22"/>
        <v>0</v>
      </c>
      <c r="AH40" s="125">
        <f t="shared" si="26"/>
        <v>0</v>
      </c>
      <c r="AI40" s="36">
        <f t="shared" si="32"/>
        <v>0</v>
      </c>
      <c r="AJ40" s="36">
        <f t="shared" si="28"/>
        <v>0</v>
      </c>
      <c r="AK40" s="36">
        <f t="shared" si="29"/>
        <v>0</v>
      </c>
      <c r="AL40" s="36">
        <f t="shared" si="30"/>
        <v>0</v>
      </c>
    </row>
    <row r="41" spans="1:39" x14ac:dyDescent="0.2">
      <c r="A41" s="94">
        <v>29</v>
      </c>
      <c r="B41" s="54">
        <v>0</v>
      </c>
      <c r="C41" s="54">
        <v>0</v>
      </c>
      <c r="D41" s="33">
        <f t="shared" si="0"/>
        <v>0</v>
      </c>
      <c r="E41" s="33">
        <f t="shared" si="23"/>
        <v>0</v>
      </c>
      <c r="F41" s="33">
        <f t="shared" si="1"/>
        <v>0</v>
      </c>
      <c r="G41" s="54">
        <v>0</v>
      </c>
      <c r="H41" s="55" t="s">
        <v>58</v>
      </c>
      <c r="I41" s="55"/>
      <c r="J41" s="34">
        <f t="shared" si="2"/>
        <v>0</v>
      </c>
      <c r="K41" s="34">
        <f t="shared" si="3"/>
        <v>0</v>
      </c>
      <c r="L41" s="35">
        <f t="shared" si="4"/>
        <v>0</v>
      </c>
      <c r="M41" s="35">
        <f t="shared" si="5"/>
        <v>0</v>
      </c>
      <c r="N41" s="35">
        <f t="shared" si="6"/>
        <v>0</v>
      </c>
      <c r="O41" s="34">
        <f t="shared" si="7"/>
        <v>0</v>
      </c>
      <c r="P41" s="34">
        <f t="shared" si="8"/>
        <v>0</v>
      </c>
      <c r="Q41" s="125">
        <f t="shared" si="31"/>
        <v>0</v>
      </c>
      <c r="R41" s="125">
        <f t="shared" si="24"/>
        <v>0</v>
      </c>
      <c r="S41" s="125">
        <f t="shared" si="9"/>
        <v>0</v>
      </c>
      <c r="T41" s="125">
        <f t="shared" si="10"/>
        <v>0</v>
      </c>
      <c r="U41" s="126">
        <f t="shared" si="11"/>
        <v>0</v>
      </c>
      <c r="V41" s="126">
        <f t="shared" si="12"/>
        <v>0</v>
      </c>
      <c r="W41" s="126">
        <f t="shared" si="13"/>
        <v>0</v>
      </c>
      <c r="X41" s="126">
        <f t="shared" si="14"/>
        <v>0</v>
      </c>
      <c r="Y41" s="126">
        <f t="shared" si="15"/>
        <v>0</v>
      </c>
      <c r="Z41" s="126">
        <f t="shared" si="16"/>
        <v>0</v>
      </c>
      <c r="AA41" s="125">
        <f t="shared" si="17"/>
        <v>0</v>
      </c>
      <c r="AB41" s="127">
        <f t="shared" si="18"/>
        <v>0</v>
      </c>
      <c r="AC41" s="125">
        <f t="shared" si="19"/>
        <v>0</v>
      </c>
      <c r="AD41" s="125">
        <f t="shared" si="20"/>
        <v>0</v>
      </c>
      <c r="AE41" s="125">
        <f t="shared" si="25"/>
        <v>0</v>
      </c>
      <c r="AF41" s="125">
        <f t="shared" si="21"/>
        <v>0</v>
      </c>
      <c r="AG41" s="125">
        <f t="shared" si="22"/>
        <v>0</v>
      </c>
      <c r="AH41" s="125">
        <f t="shared" si="26"/>
        <v>0</v>
      </c>
      <c r="AI41" s="36">
        <f t="shared" si="32"/>
        <v>0</v>
      </c>
      <c r="AJ41" s="36">
        <f t="shared" si="28"/>
        <v>0</v>
      </c>
      <c r="AK41" s="36">
        <f t="shared" si="29"/>
        <v>0</v>
      </c>
      <c r="AL41" s="36">
        <f t="shared" si="30"/>
        <v>0</v>
      </c>
    </row>
    <row r="42" spans="1:39" x14ac:dyDescent="0.2">
      <c r="A42" s="94">
        <v>30</v>
      </c>
      <c r="B42" s="54">
        <v>0</v>
      </c>
      <c r="C42" s="54">
        <v>0</v>
      </c>
      <c r="D42" s="33">
        <f>IF(B42=0,0,C42/B42)</f>
        <v>0</v>
      </c>
      <c r="E42" s="33">
        <f>IF(C42&gt;B42,"Fout",D42)</f>
        <v>0</v>
      </c>
      <c r="F42" s="33">
        <f t="shared" si="1"/>
        <v>0</v>
      </c>
      <c r="G42" s="54">
        <v>0</v>
      </c>
      <c r="H42" s="55" t="s">
        <v>58</v>
      </c>
      <c r="I42" s="55"/>
      <c r="J42" s="34">
        <f t="shared" si="2"/>
        <v>0</v>
      </c>
      <c r="K42" s="34">
        <f t="shared" si="3"/>
        <v>0</v>
      </c>
      <c r="L42" s="35">
        <f t="shared" si="4"/>
        <v>0</v>
      </c>
      <c r="M42" s="35">
        <f t="shared" si="5"/>
        <v>0</v>
      </c>
      <c r="N42" s="35">
        <f t="shared" si="6"/>
        <v>0</v>
      </c>
      <c r="O42" s="34">
        <f t="shared" si="7"/>
        <v>0</v>
      </c>
      <c r="P42" s="34">
        <f t="shared" si="8"/>
        <v>0</v>
      </c>
      <c r="Q42" s="125">
        <f t="shared" si="31"/>
        <v>0</v>
      </c>
      <c r="R42" s="125">
        <f t="shared" si="24"/>
        <v>0</v>
      </c>
      <c r="S42" s="125">
        <f t="shared" si="9"/>
        <v>0</v>
      </c>
      <c r="T42" s="125">
        <f t="shared" si="10"/>
        <v>0</v>
      </c>
      <c r="U42" s="126">
        <f t="shared" si="11"/>
        <v>0</v>
      </c>
      <c r="V42" s="126">
        <f t="shared" si="12"/>
        <v>0</v>
      </c>
      <c r="W42" s="126">
        <f t="shared" si="13"/>
        <v>0</v>
      </c>
      <c r="X42" s="126">
        <f t="shared" si="14"/>
        <v>0</v>
      </c>
      <c r="Y42" s="126">
        <f t="shared" si="15"/>
        <v>0</v>
      </c>
      <c r="Z42" s="126">
        <f t="shared" si="16"/>
        <v>0</v>
      </c>
      <c r="AA42" s="125">
        <f t="shared" si="17"/>
        <v>0</v>
      </c>
      <c r="AB42" s="127">
        <f t="shared" si="18"/>
        <v>0</v>
      </c>
      <c r="AC42" s="125">
        <f t="shared" si="19"/>
        <v>0</v>
      </c>
      <c r="AD42" s="125">
        <f t="shared" si="20"/>
        <v>0</v>
      </c>
      <c r="AE42" s="125">
        <f t="shared" si="25"/>
        <v>0</v>
      </c>
      <c r="AF42" s="125">
        <f t="shared" si="21"/>
        <v>0</v>
      </c>
      <c r="AG42" s="125">
        <f t="shared" si="22"/>
        <v>0</v>
      </c>
      <c r="AH42" s="125">
        <f>AD42</f>
        <v>0</v>
      </c>
      <c r="AI42" s="36">
        <f>AF42</f>
        <v>0</v>
      </c>
      <c r="AJ42" s="36">
        <f t="shared" si="28"/>
        <v>0</v>
      </c>
      <c r="AK42" s="36">
        <f>AB42</f>
        <v>0</v>
      </c>
      <c r="AL42" s="36">
        <f>AE42</f>
        <v>0</v>
      </c>
    </row>
    <row r="43" spans="1:39" x14ac:dyDescent="0.2">
      <c r="AL43" s="42"/>
      <c r="AM43" s="43"/>
    </row>
    <row r="44" spans="1:39" s="29" customFormat="1" x14ac:dyDescent="0.2">
      <c r="A44" s="29" t="s">
        <v>51</v>
      </c>
      <c r="B44" s="40">
        <f>SUM(B13:B43)</f>
        <v>0</v>
      </c>
      <c r="C44" s="40">
        <f>SUM(C13:C43)</f>
        <v>0</v>
      </c>
      <c r="D44" s="40"/>
      <c r="E44" s="40"/>
      <c r="G44" s="40">
        <f>SUM(G13:G43)</f>
        <v>0</v>
      </c>
      <c r="Q44" s="40">
        <f>SUM(Q13:Q43)</f>
        <v>0</v>
      </c>
      <c r="R44" s="40">
        <f>SUM(R13:R43)</f>
        <v>0</v>
      </c>
      <c r="AH44" s="40">
        <f>SUM(AH13:AH43)</f>
        <v>0</v>
      </c>
      <c r="AI44" s="40">
        <f>SUM(AI13:AI43)</f>
        <v>0</v>
      </c>
      <c r="AJ44" s="40">
        <f>SUM(AJ13:AJ43)</f>
        <v>0</v>
      </c>
      <c r="AK44" s="40">
        <f>SUM(AK13:AK43)</f>
        <v>0</v>
      </c>
      <c r="AL44" s="40">
        <f>SUM(AL13:AL43)</f>
        <v>0</v>
      </c>
    </row>
    <row r="45" spans="1:39" s="29" customFormat="1" x14ac:dyDescent="0.2">
      <c r="B45" s="40"/>
      <c r="C45" s="40"/>
      <c r="D45" s="40"/>
      <c r="E45" s="40"/>
      <c r="G45" s="40"/>
      <c r="AH45" s="40"/>
      <c r="AI45" s="40"/>
      <c r="AJ45" s="40"/>
      <c r="AK45" s="40"/>
      <c r="AL45" s="40"/>
    </row>
    <row r="47" spans="1:39" x14ac:dyDescent="0.2">
      <c r="A47" s="31" t="s">
        <v>32</v>
      </c>
      <c r="B47" s="31"/>
      <c r="C47" s="31"/>
      <c r="D47" s="32"/>
      <c r="E47" s="32"/>
      <c r="G47" s="99" t="s">
        <v>52</v>
      </c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1"/>
    </row>
    <row r="48" spans="1:39" x14ac:dyDescent="0.2">
      <c r="A48" s="32" t="s">
        <v>56</v>
      </c>
      <c r="B48" s="32"/>
      <c r="C48" s="35">
        <f>C44</f>
        <v>0</v>
      </c>
      <c r="D48" s="32"/>
      <c r="E48" s="35">
        <f>C44</f>
        <v>0</v>
      </c>
      <c r="G48" s="102" t="s">
        <v>90</v>
      </c>
      <c r="H48" s="103"/>
      <c r="I48" s="103"/>
      <c r="J48" s="104">
        <f>G6</f>
        <v>0</v>
      </c>
      <c r="K48" s="103"/>
      <c r="L48" s="103"/>
      <c r="M48" s="103"/>
      <c r="N48" s="103"/>
      <c r="O48" s="103"/>
      <c r="P48" s="103"/>
      <c r="Q48" s="103"/>
      <c r="R48" s="105">
        <f>G6</f>
        <v>0</v>
      </c>
    </row>
    <row r="49" spans="1:38" x14ac:dyDescent="0.2">
      <c r="A49" s="32" t="s">
        <v>81</v>
      </c>
      <c r="B49" s="32"/>
      <c r="C49" s="35">
        <f>AH44</f>
        <v>0</v>
      </c>
      <c r="D49" s="32"/>
      <c r="E49" s="35">
        <f>AH44</f>
        <v>0</v>
      </c>
      <c r="G49" s="102" t="s">
        <v>53</v>
      </c>
      <c r="H49" s="103"/>
      <c r="I49" s="103"/>
      <c r="J49" s="104">
        <f>AI44</f>
        <v>0</v>
      </c>
      <c r="K49" s="103"/>
      <c r="L49" s="103"/>
      <c r="M49" s="103"/>
      <c r="N49" s="103"/>
      <c r="O49" s="103"/>
      <c r="P49" s="103"/>
      <c r="Q49" s="103"/>
      <c r="R49" s="105">
        <f>Q44</f>
        <v>0</v>
      </c>
    </row>
    <row r="50" spans="1:38" x14ac:dyDescent="0.2">
      <c r="A50" s="31" t="s">
        <v>82</v>
      </c>
      <c r="B50" s="31"/>
      <c r="C50" s="41">
        <f>C48-C49</f>
        <v>0</v>
      </c>
      <c r="D50" s="31"/>
      <c r="E50" s="41">
        <f>-AK44</f>
        <v>0</v>
      </c>
      <c r="G50" s="102" t="s">
        <v>54</v>
      </c>
      <c r="H50" s="103"/>
      <c r="I50" s="103"/>
      <c r="J50" s="104">
        <f>-AJ44</f>
        <v>0</v>
      </c>
      <c r="K50" s="103"/>
      <c r="L50" s="103"/>
      <c r="M50" s="103"/>
      <c r="N50" s="103"/>
      <c r="O50" s="103"/>
      <c r="P50" s="103"/>
      <c r="Q50" s="103"/>
      <c r="R50" s="105">
        <f>-R44</f>
        <v>0</v>
      </c>
    </row>
    <row r="51" spans="1:38" x14ac:dyDescent="0.2">
      <c r="A51" s="32"/>
      <c r="B51" s="32"/>
      <c r="C51" s="32"/>
      <c r="D51" s="32"/>
      <c r="E51" s="35"/>
      <c r="G51" s="106" t="s">
        <v>51</v>
      </c>
      <c r="H51" s="107"/>
      <c r="I51" s="107"/>
      <c r="J51" s="108">
        <f>SUM(J48:J50)</f>
        <v>0</v>
      </c>
      <c r="K51" s="103"/>
      <c r="L51" s="103"/>
      <c r="M51" s="103"/>
      <c r="N51" s="103"/>
      <c r="O51" s="103"/>
      <c r="P51" s="103"/>
      <c r="Q51" s="103"/>
      <c r="R51" s="105">
        <f>SUM(R48:R50)</f>
        <v>0</v>
      </c>
    </row>
    <row r="52" spans="1:38" x14ac:dyDescent="0.2">
      <c r="A52" s="139"/>
      <c r="B52" s="139"/>
      <c r="C52" s="139"/>
      <c r="D52" s="139"/>
      <c r="E52" s="82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9"/>
    </row>
    <row r="53" spans="1:38" ht="12.75" customHeight="1" x14ac:dyDescent="0.2">
      <c r="A53" s="139"/>
      <c r="B53" s="139"/>
      <c r="C53" s="139"/>
      <c r="D53" s="139"/>
      <c r="E53" s="32"/>
      <c r="G53" s="140" t="s">
        <v>83</v>
      </c>
      <c r="H53" s="141"/>
      <c r="I53" s="110"/>
      <c r="J53" s="110"/>
      <c r="K53" s="103"/>
      <c r="L53" s="103"/>
      <c r="M53" s="103"/>
      <c r="N53" s="103"/>
      <c r="O53" s="103"/>
      <c r="P53" s="103"/>
      <c r="Q53" s="103"/>
      <c r="R53" s="109"/>
    </row>
    <row r="54" spans="1:38" x14ac:dyDescent="0.2">
      <c r="A54" s="139"/>
      <c r="B54" s="139"/>
      <c r="C54" s="139"/>
      <c r="D54" s="139"/>
      <c r="E54" s="32"/>
      <c r="G54" s="140"/>
      <c r="H54" s="141"/>
      <c r="I54" s="110"/>
      <c r="J54" s="111" t="str">
        <f>IF(J51/(C44+0.0000001)&gt;0.1,"ja","nee")</f>
        <v>nee</v>
      </c>
      <c r="K54" s="103"/>
      <c r="L54" s="103"/>
      <c r="M54" s="103"/>
      <c r="N54" s="103"/>
      <c r="O54" s="103"/>
      <c r="P54" s="103"/>
      <c r="Q54" s="103"/>
      <c r="R54" s="109" t="str">
        <f>IF(R51/(C44+0.0000001)&gt;0.1,"ja","nee")</f>
        <v>nee</v>
      </c>
    </row>
    <row r="55" spans="1:38" ht="13.5" thickBot="1" x14ac:dyDescent="0.25">
      <c r="A55" s="32"/>
      <c r="B55" s="32"/>
      <c r="C55" s="32"/>
      <c r="D55" s="32"/>
      <c r="E55" s="32"/>
      <c r="G55" s="106"/>
      <c r="H55" s="103"/>
      <c r="I55" s="103"/>
      <c r="J55" s="108"/>
      <c r="K55" s="103"/>
      <c r="L55" s="103"/>
      <c r="M55" s="103"/>
      <c r="N55" s="103"/>
      <c r="O55" s="103"/>
      <c r="P55" s="103"/>
      <c r="Q55" s="103"/>
      <c r="R55" s="109"/>
    </row>
    <row r="56" spans="1:38" ht="13.5" thickBot="1" x14ac:dyDescent="0.25">
      <c r="A56" s="83" t="s">
        <v>85</v>
      </c>
      <c r="B56" s="84"/>
      <c r="C56" s="85">
        <f>IF(AG54="ja",C49-C52,C49)</f>
        <v>0</v>
      </c>
      <c r="D56" s="84"/>
      <c r="E56" s="85">
        <f>IF(J54="ja",E49-E52,E49)</f>
        <v>0</v>
      </c>
      <c r="G56" s="112" t="str">
        <f>IF(J54="ja","Vermindering van dotatie aan egalisatiereserve"," ")</f>
        <v xml:space="preserve"> </v>
      </c>
      <c r="H56" s="113"/>
      <c r="I56" s="113"/>
      <c r="J56" s="111" t="str">
        <f>IF(J54="ja",(J51-(0.1*C44)),"")</f>
        <v/>
      </c>
      <c r="K56" s="103"/>
      <c r="L56" s="103"/>
      <c r="M56" s="103"/>
      <c r="N56" s="103"/>
      <c r="O56" s="103"/>
      <c r="P56" s="103"/>
      <c r="Q56" s="103"/>
      <c r="R56" s="82" t="str">
        <f>IF(R54="ja",(R51-(0.1*C44)),"")</f>
        <v/>
      </c>
    </row>
    <row r="57" spans="1:38" ht="13.5" thickBot="1" x14ac:dyDescent="0.25">
      <c r="A57" s="86" t="s">
        <v>61</v>
      </c>
      <c r="B57" s="86"/>
      <c r="C57" s="86"/>
      <c r="D57" s="86"/>
      <c r="E57" s="87">
        <f>G7</f>
        <v>0</v>
      </c>
      <c r="G57" s="106"/>
      <c r="H57" s="103"/>
      <c r="I57" s="103"/>
      <c r="J57" s="103"/>
      <c r="K57" s="103"/>
      <c r="L57" s="103"/>
      <c r="M57" s="103"/>
      <c r="N57" s="103"/>
      <c r="O57" s="103"/>
      <c r="P57" s="103"/>
      <c r="Q57" s="121"/>
      <c r="R57" s="109"/>
    </row>
    <row r="58" spans="1:38" ht="13.5" hidden="1" customHeight="1" thickBot="1" x14ac:dyDescent="0.25">
      <c r="A58" s="86" t="s">
        <v>86</v>
      </c>
      <c r="B58" s="86"/>
      <c r="C58" s="86"/>
      <c r="D58" s="86"/>
      <c r="E58" s="87">
        <f>E56-E57</f>
        <v>0</v>
      </c>
      <c r="G58" s="106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9"/>
    </row>
    <row r="59" spans="1:38" ht="13.5" thickBot="1" x14ac:dyDescent="0.25">
      <c r="A59" s="31"/>
      <c r="B59" s="31"/>
      <c r="C59" s="31"/>
      <c r="D59" s="31"/>
      <c r="E59" s="41"/>
      <c r="G59" s="114" t="s">
        <v>91</v>
      </c>
      <c r="H59" s="115"/>
      <c r="I59" s="115"/>
      <c r="J59" s="116">
        <f>IF(J54="ja",J51-J56,J51)</f>
        <v>0</v>
      </c>
      <c r="K59" s="103"/>
      <c r="L59" s="103"/>
      <c r="M59" s="103"/>
      <c r="N59" s="103"/>
      <c r="O59" s="103"/>
      <c r="P59" s="103"/>
      <c r="Q59" s="103"/>
      <c r="R59" s="122">
        <f>IF(R54="ja",R51-R56,R51)</f>
        <v>0</v>
      </c>
    </row>
    <row r="60" spans="1:38" ht="13.5" thickBot="1" x14ac:dyDescent="0.25">
      <c r="A60" s="83" t="str">
        <f>IF(E58&gt;0,"Nog te ontvangen","Terug te vorderen")</f>
        <v>Terug te vorderen</v>
      </c>
      <c r="B60" s="84"/>
      <c r="C60" s="84"/>
      <c r="D60" s="84"/>
      <c r="E60" s="85">
        <f>IF(E58&gt;0,E58,-E58)</f>
        <v>0</v>
      </c>
      <c r="G60" s="117" t="s">
        <v>84</v>
      </c>
      <c r="H60" s="118"/>
      <c r="I60" s="118"/>
      <c r="J60" s="119"/>
      <c r="K60" s="118"/>
      <c r="L60" s="118"/>
      <c r="M60" s="118"/>
      <c r="N60" s="118"/>
      <c r="O60" s="118"/>
      <c r="P60" s="118"/>
      <c r="Q60" s="118"/>
      <c r="R60" s="120"/>
    </row>
    <row r="61" spans="1:38" x14ac:dyDescent="0.2">
      <c r="A61" s="97"/>
      <c r="B61" s="97"/>
      <c r="C61" s="97"/>
      <c r="D61" s="97"/>
      <c r="E61" s="98"/>
      <c r="G61" s="103"/>
      <c r="H61" s="103"/>
      <c r="I61" s="103"/>
      <c r="J61" s="104"/>
      <c r="K61" s="103"/>
      <c r="L61" s="103"/>
      <c r="M61" s="103"/>
      <c r="N61" s="103"/>
      <c r="O61" s="103"/>
      <c r="P61" s="103"/>
      <c r="Q61" s="103"/>
      <c r="R61" s="103"/>
    </row>
    <row r="64" spans="1:38" ht="60" customHeight="1" x14ac:dyDescent="0.35">
      <c r="A64" s="138" t="s">
        <v>66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</row>
  </sheetData>
  <sheetProtection password="C099" sheet="1" objects="1" scenarios="1"/>
  <protectedRanges>
    <protectedRange sqref="G13:I42" name="Bereik2"/>
    <protectedRange sqref="B13:C42 G6:G7" name="Bereik1"/>
  </protectedRanges>
  <dataConsolidate/>
  <mergeCells count="15">
    <mergeCell ref="A64:AL64"/>
    <mergeCell ref="A52:D54"/>
    <mergeCell ref="G53:H54"/>
    <mergeCell ref="A5:B5"/>
    <mergeCell ref="A2:B2"/>
    <mergeCell ref="G2:L2"/>
    <mergeCell ref="A3:B3"/>
    <mergeCell ref="G3:L3"/>
    <mergeCell ref="A4:B4"/>
    <mergeCell ref="G4:L4"/>
    <mergeCell ref="G5:L5"/>
    <mergeCell ref="A6:C6"/>
    <mergeCell ref="D11:E11"/>
    <mergeCell ref="J11:K11"/>
    <mergeCell ref="L11:N11"/>
  </mergeCells>
  <dataValidations count="4">
    <dataValidation type="decimal" allowBlank="1" showInputMessage="1" showErrorMessage="1" errorTitle="Foutmelding" error="U heeft geen heel bedrag ingevoerd." promptTitle="Begroting" prompt="Vul in: begroot bedrag per activiteit" sqref="B13:B42 G6:G7">
      <formula1>0</formula1>
      <formula2>100000000</formula2>
    </dataValidation>
    <dataValidation type="whole" allowBlank="1" showInputMessage="1" showErrorMessage="1" errorTitle="Foutmelding" error="U heeft geen heel bedrag ingevoerd." promptTitle="Subsidie Provincie Noord-Holland" prompt="Vul in en neem over uit de subsidieaanvraag en subsidiebeschikking: de subsidietoekenning per activiteit" sqref="C13:C42">
      <formula1>0</formula1>
      <formula2>100000000</formula2>
    </dataValidation>
    <dataValidation type="whole" allowBlank="1" showInputMessage="1" showErrorMessage="1" errorTitle="Foutmelding" error="U heeft geen heel bedrag ingevoerd." promptTitle="Realisatie" prompt="Voer in: werkelijke kosten per activiteit (totaal)." sqref="G13:G42">
      <formula1>0</formula1>
      <formula2>100000000</formula2>
    </dataValidation>
    <dataValidation type="list" allowBlank="1" showInputMessage="1" showErrorMessage="1" error="geen geldige invoer, voer in: ja, nee of deels" prompt="Voer in: ja, nee of deels" sqref="H13:H42">
      <formula1>$I$13:$I$15</formula1>
    </dataValidation>
  </dataValidations>
  <pageMargins left="0.75" right="0.75" top="1" bottom="1" header="0.5" footer="0.5"/>
  <pageSetup paperSize="8" scale="7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Verantwoording per activiteit</vt:lpstr>
      <vt:lpstr>Berekening vaststelling</vt:lpstr>
      <vt:lpstr>'Verantwoording per activiteit'!Afdrukbereik</vt:lpstr>
      <vt:lpstr>'Berekening vaststelling'!Criteria</vt:lpstr>
    </vt:vector>
  </TitlesOfParts>
  <Company>Provincie Noord-Holland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heerkensh</dc:creator>
  <cp:lastModifiedBy>Kapiteijn, dhr. B.L.J. (Ben)</cp:lastModifiedBy>
  <cp:lastPrinted>2012-07-18T07:17:22Z</cp:lastPrinted>
  <dcterms:created xsi:type="dcterms:W3CDTF">2007-06-14T09:03:56Z</dcterms:created>
  <dcterms:modified xsi:type="dcterms:W3CDTF">2013-04-11T07:57:36Z</dcterms:modified>
</cp:coreProperties>
</file>